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firstSheet="1" activeTab="1"/>
  </bookViews>
  <sheets>
    <sheet name="Zakładka Nr 1 Wykaz mienia" sheetId="1" r:id="rId1"/>
    <sheet name="Zakładka Nr 2 Wykaz pojazdów" sheetId="2" r:id="rId2"/>
    <sheet name="Zakłądka Nr 3 Przebieg ubezpie" sheetId="3" r:id="rId3"/>
    <sheet name="Zakładka Nr 4 Zabezpieczenia" sheetId="4" r:id="rId4"/>
  </sheets>
  <definedNames/>
  <calcPr fullCalcOnLoad="1"/>
</workbook>
</file>

<file path=xl/sharedStrings.xml><?xml version="1.0" encoding="utf-8"?>
<sst xmlns="http://schemas.openxmlformats.org/spreadsheetml/2006/main" count="972" uniqueCount="411">
  <si>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</si>
  <si>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</si>
  <si>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</si>
  <si>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</si>
  <si>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</si>
  <si>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</si>
  <si>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</si>
  <si>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</si>
  <si>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</si>
  <si>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</si>
  <si>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</si>
  <si>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</si>
  <si>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</si>
  <si>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</si>
  <si>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Materiał</t>
  </si>
  <si>
    <t>Przedmiot ubezpieczenia</t>
  </si>
  <si>
    <t>Powierzchnia w m2</t>
  </si>
  <si>
    <t>Rok budowy budynku</t>
  </si>
  <si>
    <t>Ścian</t>
  </si>
  <si>
    <t>Stropów</t>
  </si>
  <si>
    <t>Stropodachu</t>
  </si>
  <si>
    <t>Pokrycie dachu</t>
  </si>
  <si>
    <t>Wyposażenie i urządzenia</t>
  </si>
  <si>
    <t>Suma ubezpieczenia</t>
  </si>
  <si>
    <t>14.</t>
  </si>
  <si>
    <t>15.</t>
  </si>
  <si>
    <t>Suma ubezpieczenia w wartości księgowej brutto (KB)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</si>
  <si>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</si>
  <si>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</si>
  <si>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</si>
  <si>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</si>
  <si>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</si>
  <si>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</si>
  <si>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</si>
  <si>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</si>
  <si>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</si>
  <si>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</si>
  <si>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</si>
  <si>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</si>
  <si>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</si>
  <si>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</si>
  <si>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</si>
  <si>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</si>
  <si>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Urząd Gminy</t>
  </si>
  <si>
    <t>38.</t>
  </si>
  <si>
    <t>41.</t>
  </si>
  <si>
    <t>42.</t>
  </si>
  <si>
    <t>44.</t>
  </si>
  <si>
    <t>45.</t>
  </si>
  <si>
    <t xml:space="preserve">Rok budowy budynku/ wiek powstania </t>
  </si>
  <si>
    <t xml:space="preserve">Rodzaj wartości z polisy </t>
  </si>
  <si>
    <t>KB</t>
  </si>
  <si>
    <t>blacha</t>
  </si>
  <si>
    <t>Beton</t>
  </si>
  <si>
    <t>Drewno</t>
  </si>
  <si>
    <t>Blacha</t>
  </si>
  <si>
    <t>Szkoła Podstawowa Nr 2 w Domaradzu</t>
  </si>
  <si>
    <t>Zespół Obsługi Szkół w Domaradzu</t>
  </si>
  <si>
    <t>Gminny Ośrodek Pomocy Społecznej</t>
  </si>
  <si>
    <t>Administracyjny UG Domaradz 345</t>
  </si>
  <si>
    <t>Administracyjny GOK Domaradz 345</t>
  </si>
  <si>
    <t>Zaplecze kulturalno sportowe w Baryczy</t>
  </si>
  <si>
    <t>Ośrodek Zdrowia w Golcowej</t>
  </si>
  <si>
    <t>Ośrodek Zdrowia w Domaradzu</t>
  </si>
  <si>
    <t>Ośrodek Zdrowia w Baryczy</t>
  </si>
  <si>
    <t>Budynek OSP Domaradz-Pręby</t>
  </si>
  <si>
    <t>Budynek OSP Domaradz -Wieś</t>
  </si>
  <si>
    <t xml:space="preserve">Budynek OSP Domaradz Góra </t>
  </si>
  <si>
    <t>Budynek OSP Golcowa</t>
  </si>
  <si>
    <t>Budynek OSP Barycz</t>
  </si>
  <si>
    <t>Budynek Agronomówki-mieszkania</t>
  </si>
  <si>
    <t>Doma Nauczyciela Barycz przy szkole</t>
  </si>
  <si>
    <t>Dom Nauczyciela Domaradz przy UG</t>
  </si>
  <si>
    <t>Dom Nauczyciela Domaradz nad GOK</t>
  </si>
  <si>
    <t>Budynek stacji uzdatniana wody Domaradz Poręby</t>
  </si>
  <si>
    <t>Budynek stacji uzdatniania wody w Golcowej</t>
  </si>
  <si>
    <t>Boisko wielofunkcyjne ze sztuczną nawierzchnią przy Zespole Szkół w Domaradzu</t>
  </si>
  <si>
    <t xml:space="preserve">Boisko sportowe ze sztucznej nawierzchni przy zapleczu sportowym w w Golcowej </t>
  </si>
  <si>
    <t>Wiata PKS Domaradz Góra</t>
  </si>
  <si>
    <t>Wiata przystankowa Barycz</t>
  </si>
  <si>
    <t>Wiata przystankowa Domaradz 3 sztuki</t>
  </si>
  <si>
    <t>Wiata przystankowa w Golcowej</t>
  </si>
  <si>
    <t>Wiata przystankowa w Baryczy</t>
  </si>
  <si>
    <t>Wiata PKS Barycz -Centrum</t>
  </si>
  <si>
    <t>Plac zabaw Golcowa Różanka</t>
  </si>
  <si>
    <t>Plac zabaw Golcowa centrum</t>
  </si>
  <si>
    <t>Plac zabaw Barycz</t>
  </si>
  <si>
    <t>Zbiornik wody V50m3- Nowiny</t>
  </si>
  <si>
    <t>Zbiornik retencyjny V-200 m3 Kamyczyk</t>
  </si>
  <si>
    <t>Zbiornik retencyjny V-150 m3 Golcowa koło SUW</t>
  </si>
  <si>
    <t>Przepompownia scieków nr 1, Domaradz</t>
  </si>
  <si>
    <t>Przepompownia scieków nr 2, Domaradz</t>
  </si>
  <si>
    <t>Przepompownia ścieków nr 3, Domaradz</t>
  </si>
  <si>
    <t>Przepompownia ścieków nr 4, Domaradz</t>
  </si>
  <si>
    <t>Wiata samochodowa koło oczyszczalni, Domaradz</t>
  </si>
  <si>
    <t>43.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</si>
  <si>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</si>
  <si>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</si>
  <si>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</si>
  <si>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</si>
  <si>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</si>
  <si>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</si>
  <si>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</si>
  <si>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</si>
  <si>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</si>
  <si>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przepompownia ścieków nr 5, Domaradz</t>
  </si>
  <si>
    <t>Przepompownia ścieków nr 6, Domaradz</t>
  </si>
  <si>
    <t>Przepompownia ścieków nr 7, Domaradz</t>
  </si>
  <si>
    <t>Przepompownia ścieków nr 8, Domaradz</t>
  </si>
  <si>
    <t>Przepompownia ścieków nr 9, Domaradz</t>
  </si>
  <si>
    <t>Przepompownia ścieków nr 10, Domaradz</t>
  </si>
  <si>
    <t>Przepompownia ścieków nr 11, Domaradz</t>
  </si>
  <si>
    <t>Przepompownia ścieków nr 12, Domaradz</t>
  </si>
  <si>
    <t>Przepompownia ścieków nr 13, Domaradz</t>
  </si>
  <si>
    <t>Przepompownia ścieków nr 14, Domaradz</t>
  </si>
  <si>
    <t>Zaplecze kulturalno sportowe w Domaradzu</t>
  </si>
  <si>
    <t>Pow. w m2</t>
  </si>
  <si>
    <t>Oczyszczalnia ścieków w Domaradzu</t>
  </si>
  <si>
    <t>Oczyszczalnia ścieków Domaradz Poręby</t>
  </si>
  <si>
    <t>Wypoisażenie i urządzenia (Grupa III, IV,V, VI, VIII) w tym wyposażenie i sprzęt OSP, równiz pojazdów OSP, scena wraz z podłoągą, instrumenty muzyczna, ngłośnienie, namiot imprezowy itd.)</t>
  </si>
  <si>
    <t>WO</t>
  </si>
  <si>
    <t>31.</t>
  </si>
  <si>
    <t>33.</t>
  </si>
  <si>
    <t>34.</t>
  </si>
  <si>
    <t>35.</t>
  </si>
  <si>
    <t>36.</t>
  </si>
  <si>
    <t>37.</t>
  </si>
  <si>
    <t>39.</t>
  </si>
  <si>
    <t>40.</t>
  </si>
  <si>
    <t>cegła, beton, suporex, słupy stalowe z okładziną z blachy</t>
  </si>
  <si>
    <t>murowane/  betnowowe/ stalowe</t>
  </si>
  <si>
    <t>drewniane krokwie, dachówka, eternit lub blacha</t>
  </si>
  <si>
    <t>Jednostka nie posiada własnego budynku, wynajmuje od UG</t>
  </si>
  <si>
    <t>Budynek szkolny</t>
  </si>
  <si>
    <t>pustak</t>
  </si>
  <si>
    <t>beton</t>
  </si>
  <si>
    <t>Pustak</t>
  </si>
  <si>
    <t>cegła</t>
  </si>
  <si>
    <t>drewno</t>
  </si>
  <si>
    <t>Konstrukcja dachu</t>
  </si>
  <si>
    <t>stropodachówka</t>
  </si>
  <si>
    <t>kleina półciężkie</t>
  </si>
  <si>
    <t>drewniana</t>
  </si>
  <si>
    <t>murowane</t>
  </si>
  <si>
    <t>żelbetowe</t>
  </si>
  <si>
    <t>Wyposażenie i urządzenia w tym sprzet elektroniczny</t>
  </si>
  <si>
    <t xml:space="preserve">Rodzaj wartości </t>
  </si>
  <si>
    <t xml:space="preserve">Wyposażenie i urządzenia (Sprzęt elektroniczny, sprzet muzyczny, instrumenty) </t>
  </si>
  <si>
    <t>Gminny Ośrodek Kultury</t>
  </si>
  <si>
    <t>1975 /2017 - remont</t>
  </si>
  <si>
    <t>55.</t>
  </si>
  <si>
    <t>56.</t>
  </si>
  <si>
    <t>57.</t>
  </si>
  <si>
    <t>Kontener (zaplecze sportowe w Domaradzu)</t>
  </si>
  <si>
    <t>Zbiornik na wodę w Baryczy</t>
  </si>
  <si>
    <t>Szkoła Podstawowa im. Ojca Świetego Jana Pawła II w Baryczy </t>
  </si>
  <si>
    <t>Szkoła Podstawowa nr 2 w Golcowej</t>
  </si>
  <si>
    <t>58.</t>
  </si>
  <si>
    <t>59.</t>
  </si>
  <si>
    <t>Wiata Domaradz Góra - Szkoła</t>
  </si>
  <si>
    <t>Plac zabaw Domaradz Poręby</t>
  </si>
  <si>
    <t>OSA Domaradz</t>
  </si>
  <si>
    <t>Zespół Szkół w Golcowej</t>
  </si>
  <si>
    <t>Budowle</t>
  </si>
  <si>
    <t>B</t>
  </si>
  <si>
    <t>BUD</t>
  </si>
  <si>
    <t>W</t>
  </si>
  <si>
    <t>RAZEM</t>
  </si>
  <si>
    <t>Sprzęt komputerowy</t>
  </si>
  <si>
    <t>Kserokopiarki i urządzenia wielofunkcyjne</t>
  </si>
  <si>
    <t xml:space="preserve">Centrale, faxy i telefony </t>
  </si>
  <si>
    <t>Pozostały sprzęt elektroniczny (serwerownia, infomaty)</t>
  </si>
  <si>
    <t>Sprzęt elektroniczny przenośny</t>
  </si>
  <si>
    <t>EEI</t>
  </si>
  <si>
    <t>Sprzęt elektroniczny stacjonarny</t>
  </si>
  <si>
    <t>Sprzęt muzyczny (przenośny)</t>
  </si>
  <si>
    <t>Budynki</t>
  </si>
  <si>
    <t>Plac zabaw Domaradz</t>
  </si>
  <si>
    <t>Zespół Szkolno-Przedszkolny w Domaradzu</t>
  </si>
  <si>
    <t>Hydrofornia Golcowa Różanka</t>
  </si>
  <si>
    <t>Stacja podnoszenia ciśnienia PS1 Golcowa</t>
  </si>
  <si>
    <t>Stacja podnoszenia ciśnienia PS2 Golcowa</t>
  </si>
  <si>
    <t>Wiata przystankowa Golcowa Różanka</t>
  </si>
  <si>
    <t>60.</t>
  </si>
  <si>
    <t>61.</t>
  </si>
  <si>
    <t xml:space="preserve">Zaplecze sportowe w Golcowej </t>
  </si>
  <si>
    <t xml:space="preserve">Sprzęt elektroniczny stacjonarny </t>
  </si>
  <si>
    <t>Kopiarka</t>
  </si>
  <si>
    <t>Sprzet elektroniczny przenośny</t>
  </si>
  <si>
    <t>Sprzet elektroniczny stacjonarny</t>
  </si>
  <si>
    <t>EEIP</t>
  </si>
  <si>
    <t>Nr rej.</t>
  </si>
  <si>
    <t>Marka</t>
  </si>
  <si>
    <t>Typ/model</t>
  </si>
  <si>
    <t>Rodzaj</t>
  </si>
  <si>
    <t>Poj./ład./DMC</t>
  </si>
  <si>
    <t>l.m.</t>
  </si>
  <si>
    <t>Data I rejestracji</t>
  </si>
  <si>
    <t xml:space="preserve">Rok prod. </t>
  </si>
  <si>
    <t>Nr nadwozia</t>
  </si>
  <si>
    <t xml:space="preserve">Suma Ubezpieczenia </t>
  </si>
  <si>
    <t>Okres OC</t>
  </si>
  <si>
    <t>Okres AC</t>
  </si>
  <si>
    <t>Okres NW</t>
  </si>
  <si>
    <t>Ubezpieczający</t>
  </si>
  <si>
    <t>Ubezpieczony /Posiadacz</t>
  </si>
  <si>
    <t>FS LUBLIN</t>
  </si>
  <si>
    <t>Specjalny pożarniczy</t>
  </si>
  <si>
    <t>-</t>
  </si>
  <si>
    <t>Gmina Domaradz, 36-230 Domaradz, Domaradz 345, Regon: 370440229, NIP: 6861578318</t>
  </si>
  <si>
    <t>RBR40LP</t>
  </si>
  <si>
    <t>VOLKSWAGEN</t>
  </si>
  <si>
    <t>TRANSPORTER</t>
  </si>
  <si>
    <t>1968/750/2200</t>
  </si>
  <si>
    <t>24.01.1994</t>
  </si>
  <si>
    <t>WVZZZ70ZRH063064</t>
  </si>
  <si>
    <t>j.o.</t>
  </si>
  <si>
    <t>RBRN669</t>
  </si>
  <si>
    <t>STAR</t>
  </si>
  <si>
    <t>6842/550/9500</t>
  </si>
  <si>
    <t>31.12.1985</t>
  </si>
  <si>
    <t>9687</t>
  </si>
  <si>
    <t>RBRG754</t>
  </si>
  <si>
    <t>2417/1200/3450</t>
  </si>
  <si>
    <t>31.10.2001</t>
  </si>
  <si>
    <t>SUL35242710071980</t>
  </si>
  <si>
    <t>RBR13FG</t>
  </si>
  <si>
    <t>266M</t>
  </si>
  <si>
    <t>10850/5500/9500</t>
  </si>
  <si>
    <t>9122307</t>
  </si>
  <si>
    <t>RBR33PG</t>
  </si>
  <si>
    <t>THULE</t>
  </si>
  <si>
    <t>TRAILERSSUPER</t>
  </si>
  <si>
    <t>pzyczepa lekka</t>
  </si>
  <si>
    <t>.-/1150/450</t>
  </si>
  <si>
    <t>31.12.2008</t>
  </si>
  <si>
    <t>UH2000B7X8P254950</t>
  </si>
  <si>
    <t>ZK</t>
  </si>
  <si>
    <t>RBR62UG</t>
  </si>
  <si>
    <t>MERCEDES</t>
  </si>
  <si>
    <t>BENZ</t>
  </si>
  <si>
    <t>ciężarowy ład. Pon. 2T</t>
  </si>
  <si>
    <t>2200/1800/3500</t>
  </si>
  <si>
    <t>01.01.1998</t>
  </si>
  <si>
    <t>WDB9700571K327012</t>
  </si>
  <si>
    <t>RBR89RR</t>
  </si>
  <si>
    <t>MOTO</t>
  </si>
  <si>
    <t>RR</t>
  </si>
  <si>
    <t>motorower</t>
  </si>
  <si>
    <t>49/-/-</t>
  </si>
  <si>
    <t>30.06.2012</t>
  </si>
  <si>
    <t>L8YG02AXCY022172</t>
  </si>
  <si>
    <t>RBR07XH</t>
  </si>
  <si>
    <t>BENZSPRINTER</t>
  </si>
  <si>
    <t>Osobowy, przystosowany do przewozu osób niepełnosprawnych</t>
  </si>
  <si>
    <t>2143/1300/3500</t>
  </si>
  <si>
    <t>WDB9066571S682494</t>
  </si>
  <si>
    <t>RBR09873</t>
  </si>
  <si>
    <t>CITROEN</t>
  </si>
  <si>
    <t>1,9D</t>
  </si>
  <si>
    <t>osobowy</t>
  </si>
  <si>
    <t>1870/550/3500</t>
  </si>
  <si>
    <t>30.06.1999</t>
  </si>
  <si>
    <t>VF7MFWJZF65382644</t>
  </si>
  <si>
    <t>RBR25XJ</t>
  </si>
  <si>
    <t>6842/5500/9500</t>
  </si>
  <si>
    <t>01.01.1990</t>
  </si>
  <si>
    <t>A266A5010124207</t>
  </si>
  <si>
    <t>RBR61PM</t>
  </si>
  <si>
    <t>STIM</t>
  </si>
  <si>
    <t>przyczepa lekka</t>
  </si>
  <si>
    <t>.-/550/750</t>
  </si>
  <si>
    <t>01.01.2010</t>
  </si>
  <si>
    <t>SXE7GCDSEAS000579</t>
  </si>
  <si>
    <t>RBR86PP</t>
  </si>
  <si>
    <t>MEZO</t>
  </si>
  <si>
    <t>MEPROZET1</t>
  </si>
  <si>
    <t>przyczepa specjalna</t>
  </si>
  <si>
    <t>.-/1500/1700</t>
  </si>
  <si>
    <t>30.06.2013</t>
  </si>
  <si>
    <t>b.d.</t>
  </si>
  <si>
    <t>RBR30TR</t>
  </si>
  <si>
    <t>CIAGNIK</t>
  </si>
  <si>
    <t>ciągnik rolniczy</t>
  </si>
  <si>
    <t>.-/2222/-</t>
  </si>
  <si>
    <t>31.12.2013</t>
  </si>
  <si>
    <t>BRAK2</t>
  </si>
  <si>
    <t>MITSUBISHI</t>
  </si>
  <si>
    <t>285D</t>
  </si>
  <si>
    <t>999/-/-</t>
  </si>
  <si>
    <t>30.06.2000</t>
  </si>
  <si>
    <t>BRAK4</t>
  </si>
  <si>
    <t>P200</t>
  </si>
  <si>
    <t>.-/550/-</t>
  </si>
  <si>
    <t>12.12.2010</t>
  </si>
  <si>
    <t>SYAP2000000001895</t>
  </si>
  <si>
    <t>BRAK1</t>
  </si>
  <si>
    <t>Karl Schaeff HML</t>
  </si>
  <si>
    <t>wolnobieżny, koparka, spycharka</t>
  </si>
  <si>
    <t>2000/1500/2200</t>
  </si>
  <si>
    <t>12.12.2000</t>
  </si>
  <si>
    <t>RBR22020</t>
  </si>
  <si>
    <t>FSC -STARACHOWICE STAR</t>
  </si>
  <si>
    <t>specjalny pożarniczy</t>
  </si>
  <si>
    <t>6842/4050/12350</t>
  </si>
  <si>
    <t>26.05.14983</t>
  </si>
  <si>
    <t>RBR21621</t>
  </si>
  <si>
    <t>L200</t>
  </si>
  <si>
    <t>cieżarowy - pożarniczy</t>
  </si>
  <si>
    <t>2477/-/2850</t>
  </si>
  <si>
    <t>22.05.2015</t>
  </si>
  <si>
    <t>MMCJNKB40FD013710</t>
  </si>
  <si>
    <t>BRB AN34</t>
  </si>
  <si>
    <t>PRONAR</t>
  </si>
  <si>
    <t>T654/2</t>
  </si>
  <si>
    <t>przyczepa ciężarowa rolnicza</t>
  </si>
  <si>
    <t>bd/4720/bd</t>
  </si>
  <si>
    <t>13.04.2018</t>
  </si>
  <si>
    <t>SZB6542XXJ1X00446</t>
  </si>
  <si>
    <t>RBR18499</t>
  </si>
  <si>
    <t>VOLVO</t>
  </si>
  <si>
    <t>FLD3C</t>
  </si>
  <si>
    <t>7698/6765/16000</t>
  </si>
  <si>
    <t>30.11.2017</t>
  </si>
  <si>
    <t>YV2T0Y1B9Z116280</t>
  </si>
  <si>
    <t>RBR24106</t>
  </si>
  <si>
    <t>FORD</t>
  </si>
  <si>
    <t>Transit Custon MCA</t>
  </si>
  <si>
    <t>OSOBOWY</t>
  </si>
  <si>
    <t>1995/-/-</t>
  </si>
  <si>
    <t>WF01XXTTG1JB30759</t>
  </si>
  <si>
    <t>Transit Custom MCA</t>
  </si>
  <si>
    <t>osbowy</t>
  </si>
  <si>
    <t>WF01XXTTG1KE28509</t>
  </si>
  <si>
    <t>RBR1AA8</t>
  </si>
  <si>
    <t>FARMTRAC</t>
  </si>
  <si>
    <t>675 DTN</t>
  </si>
  <si>
    <t>ciagnik rolniczy</t>
  </si>
  <si>
    <t>675 kg</t>
  </si>
  <si>
    <t>SYY2VJA4CK04E0051</t>
  </si>
  <si>
    <t>nabycie 21.07.2020 r.</t>
  </si>
  <si>
    <t>Jednostek organizacyjna</t>
  </si>
  <si>
    <t>Rodzaj zabezpieczeń</t>
  </si>
  <si>
    <t>Dodatkowe informacje od oceny ryzyka</t>
  </si>
  <si>
    <t>Urząd Gminy Domaradz</t>
  </si>
  <si>
    <t>zgodnie z przepisami, brak urządzeń sygnalizujących powstanie pożaru, brak urządzeń gaśniczych uruchamianych automatycznie, 10 gaśnic, 1 hydrant zewnętrzny, brak hydrantów wewnętrznych, co najmniej 2 zamki wielozastawkowe w każdych drzwiach zewnętrznych, okratowane okna budynku na parterze,</t>
  </si>
  <si>
    <t>kontrole techniczne przeprowadzane zgodnie z obowiązującymi przepisami prawa, sprawne urządzenia odgromowe, brak konserwatora zabytków, brak płyt warstwowych, w budynku UG mieści się Posterunek Policji</t>
  </si>
  <si>
    <t>zgodnie z przepisami, GOK mieści się w budynku UG.</t>
  </si>
  <si>
    <t>w budynku UG mieści się Posterunek Policji</t>
  </si>
  <si>
    <t>zgodnie z przepisami, co najmniej 1 zamek wielozastawkowy</t>
  </si>
  <si>
    <t>Szkoła Podstawowa Nr 1 im. ks. Prałata Antoniego Kołodzieja w Domaradzu</t>
  </si>
  <si>
    <t>zgodnie z przepisami, brak urządzeń sygnalizujących powstanie pożaru, brak urządzeń gaśniczych uruchamianych automatycznie, 18 gaśnic, 1 hydrant zewnętrzny, 6 hydrantów wewnętrznych co najmniej 2 zamki wielozastawkowe w każdych drzwiach zewnętrznych, Monitoring zew. i wew. Grupa interwencyjna.</t>
  </si>
  <si>
    <t>kontrole techniczne przeprowadzane zgodnie z obowiązującymi przepisami prawa, sprawne urządzenia odgromowe, brak konserwatora zabytków, brak płyt warstwowych</t>
  </si>
  <si>
    <t>zgodnie z przepisami, sygnalizujących powstanie pożaru, brak urządzeń gaśniczych uruchamianych automatycznie, 17 gaśnic, brak hydrantów zewnętrzny, 2 hydranty wewnętrzne, co najmniej 2 zamki wielozastawkowe w każdych drzwiach zewnętrznych, Monitoring zew. i wew. Grupa interwencyjna.</t>
  </si>
  <si>
    <t>Zespół szkół im. Jana Pawła II w Baryczy</t>
  </si>
  <si>
    <t>zgodnie z przepisami, co najmniej 1 zamek wielozastawkowy, Monitoring zew. i wew. Grupa interwencyjna.</t>
  </si>
  <si>
    <t>zgodnie z przepisami, sygnalizujących powstanie pożaru, brak urządzeń gaśniczych uruchamianych automatycznie, 10 gaśnic, brak hydrantów zewnętrzny, 3 hydranty wewnętrzne, co najmniej 2 zamki wielozastawkowe w każdych drzwiach zewnętrznych,</t>
  </si>
  <si>
    <t>zgodnie z przepisami, sygnalizujących powstanie pożaru, brak urządzeń gaśniczych uruchamianych automatycznie, 12 gaśnic, brak hydrantów zewnętrzny, 4 hydranty wewnętrzne, co najmniej 2 zamki wielozastawkowe w każdych drzwiach zewnętrznych,, Monitoring wew. i zew.</t>
  </si>
  <si>
    <t>Mieści się w budynku UG Domaradz</t>
  </si>
  <si>
    <t>Rodzaj ubezpieczenia</t>
  </si>
  <si>
    <t>Ilość</t>
  </si>
  <si>
    <t>Wypłaty</t>
  </si>
  <si>
    <t>Przedmioty szklane od stłuczenia</t>
  </si>
  <si>
    <t>Sprzęt elektroniczny</t>
  </si>
  <si>
    <t>Odpowiedzialność cywilna</t>
  </si>
  <si>
    <t>OC komunikacyjne</t>
  </si>
  <si>
    <t>Autocasco</t>
  </si>
  <si>
    <t xml:space="preserve">*rezerwa </t>
  </si>
  <si>
    <t>1*</t>
  </si>
  <si>
    <t>NNW OSP</t>
  </si>
  <si>
    <t>Grad na SP w Golcowej</t>
  </si>
  <si>
    <t>Zalanie pomieszczęń Ośrodka Zdrowia</t>
  </si>
  <si>
    <t>Uszkodzenie słupów oświetelniowych w wyniku deszczu nawlanego</t>
  </si>
  <si>
    <t>Uszkodzenie budynku Hydroforni w wynku deszczu nawlanego</t>
  </si>
  <si>
    <t>Wybicie szyby w wiacie przystankowej</t>
  </si>
  <si>
    <t>Uszkodzenie rejestratora</t>
  </si>
  <si>
    <t>Pożar budynku w Baryczy</t>
  </si>
  <si>
    <t>Rezerwy</t>
  </si>
  <si>
    <t>Przyczyny szkód</t>
  </si>
  <si>
    <t>Mienie od ognia /                                        Mienia od wszystkich ryzyk</t>
  </si>
  <si>
    <t>x</t>
  </si>
  <si>
    <t>Załącznik Nr 1d do SIWZ, Zakładka Nr 4 zabezpieczenia przeciwkradziezowe i przeciwpożarowe</t>
  </si>
  <si>
    <t>Załącznik nr 1d do SIWZ, Zakładka Nr 3 Przebieg ubezpieczenia</t>
  </si>
  <si>
    <t>Załącznik nr 1d do SIWZ, Zakładka Nr 3 Wykaz pojazdów do ubezpieczenia</t>
  </si>
  <si>
    <t>Załącznik Nr 1d do SIWZ, Zakładka Nr 1 Wykaz mienia do ubezpieczenia</t>
  </si>
  <si>
    <t>RBR27700</t>
  </si>
  <si>
    <t>Grad i deszcz nawalny Uszkodzenie Hydroforni</t>
  </si>
  <si>
    <t>24.07.2021 23.07.2022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</si>
  <si>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</si>
  <si>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</si>
  <si>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</si>
  <si>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</si>
  <si>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</si>
  <si>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</si>
  <si>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</si>
  <si>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</si>
  <si>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</si>
  <si>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</si>
  <si>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</si>
  <si>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</si>
  <si>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</si>
  <si>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</si>
  <si>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</si>
  <si>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</si>
  <si>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</si>
  <si>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</si>
  <si>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</si>
  <si>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</si>
  <si>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</si>
  <si>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</si>
  <si>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>01.01.2021 31.12.2021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</si>
</sst>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#,##0\ &quot;zł&quot;"/>
    <numFmt numFmtId="169" formatCode="#,##0\ _z_ł"/>
    <numFmt numFmtId="170" formatCode="#,##0.00000\ &quot;zł&quot;"/>
    <numFmt numFmtId="171" formatCode="#,##0.0000\ &quot;zł&quot;"/>
    <numFmt numFmtId="172" formatCode="0.00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0.0000"/>
    <numFmt numFmtId="179" formatCode="0.0"/>
    <numFmt numFmtId="180" formatCode="[$-415]d\ mmmm\ yyyy"/>
    <numFmt numFmtId="181" formatCode="#\ ##0\ &quot;zł&quot;"/>
    <numFmt numFmtId="182" formatCode="#,##0.000"/>
    <numFmt numFmtId="183" formatCode="#,##0.0000"/>
    <numFmt numFmtId="184" formatCode="#,##0.00_ ;\-#,##0.00\ "/>
    <numFmt numFmtId="185" formatCode="#,##0.000\ &quot;zł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9"/>
      <color indexed="8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9"/>
      <name val="Cambria"/>
      <family val="1"/>
    </font>
    <font>
      <b/>
      <sz val="9"/>
      <color indexed="8"/>
      <name val="Cambria"/>
      <family val="1"/>
    </font>
    <font>
      <sz val="9"/>
      <name val="Cambria"/>
      <family val="1"/>
    </font>
    <font>
      <sz val="9"/>
      <color indexed="10"/>
      <name val="Cambria"/>
      <family val="1"/>
    </font>
    <font>
      <b/>
      <sz val="10"/>
      <color indexed="8"/>
      <name val="Cambria"/>
      <family val="1"/>
    </font>
    <font>
      <sz val="10"/>
      <color indexed="9"/>
      <name val="Cambria"/>
      <family val="1"/>
    </font>
    <font>
      <sz val="9"/>
      <color indexed="9"/>
      <name val="Cambria"/>
      <family val="1"/>
    </font>
    <font>
      <sz val="11"/>
      <color indexed="8"/>
      <name val="Cambria"/>
      <family val="1"/>
    </font>
    <font>
      <i/>
      <sz val="10"/>
      <color indexed="8"/>
      <name val="Cambria"/>
      <family val="1"/>
    </font>
    <font>
      <b/>
      <sz val="11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9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9"/>
      <color theme="1"/>
      <name val="Cambria"/>
      <family val="1"/>
    </font>
    <font>
      <sz val="9"/>
      <color rgb="FFFF0000"/>
      <name val="Cambria"/>
      <family val="1"/>
    </font>
    <font>
      <b/>
      <sz val="10"/>
      <color rgb="FF000000"/>
      <name val="Cambria"/>
      <family val="1"/>
    </font>
    <font>
      <sz val="10"/>
      <color theme="0"/>
      <name val="Cambria"/>
      <family val="1"/>
    </font>
    <font>
      <sz val="9"/>
      <color theme="0"/>
      <name val="Cambria"/>
      <family val="1"/>
    </font>
    <font>
      <sz val="11"/>
      <color theme="1"/>
      <name val="Cambria"/>
      <family val="1"/>
    </font>
    <font>
      <i/>
      <sz val="10"/>
      <color rgb="FF000000"/>
      <name val="Cambria"/>
      <family val="1"/>
    </font>
    <font>
      <b/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19">
    <xf numFmtId="0" fontId="0" fillId="0" borderId="0" xfId="0" applyFont="1" applyAlignment="1">
      <alignment/>
    </xf>
    <xf numFmtId="0" fontId="22" fillId="0" borderId="0" xfId="52" applyFont="1" applyBorder="1" applyAlignment="1">
      <alignment horizontal="center" vertical="center" wrapText="1"/>
      <protection/>
    </xf>
    <xf numFmtId="0" fontId="23" fillId="0" borderId="0" xfId="52" applyFont="1">
      <alignment/>
      <protection/>
    </xf>
    <xf numFmtId="166" fontId="23" fillId="33" borderId="10" xfId="52" applyNumberFormat="1" applyFont="1" applyFill="1" applyBorder="1" applyAlignment="1">
      <alignment horizontal="right" vertical="center"/>
      <protection/>
    </xf>
    <xf numFmtId="166" fontId="23" fillId="0" borderId="0" xfId="52" applyNumberFormat="1" applyFont="1" applyFill="1" applyBorder="1" applyAlignment="1">
      <alignment horizontal="right" vertical="center"/>
      <protection/>
    </xf>
    <xf numFmtId="0" fontId="23" fillId="0" borderId="0" xfId="52" applyFont="1" applyFill="1" applyBorder="1" applyAlignment="1">
      <alignment horizontal="right" vertical="center"/>
      <protection/>
    </xf>
    <xf numFmtId="0" fontId="23" fillId="33" borderId="0" xfId="52" applyFont="1" applyFill="1" applyBorder="1" applyAlignment="1">
      <alignment vertical="center"/>
      <protection/>
    </xf>
    <xf numFmtId="166" fontId="23" fillId="33" borderId="0" xfId="52" applyNumberFormat="1" applyFont="1" applyFill="1" applyBorder="1" applyAlignment="1">
      <alignment horizontal="right" vertical="center"/>
      <protection/>
    </xf>
    <xf numFmtId="0" fontId="23" fillId="33" borderId="0" xfId="52" applyFont="1" applyFill="1" applyBorder="1" applyAlignment="1">
      <alignment horizontal="right" vertical="center"/>
      <protection/>
    </xf>
    <xf numFmtId="0" fontId="23" fillId="0" borderId="0" xfId="52" applyFont="1" applyFill="1" applyBorder="1" applyAlignment="1">
      <alignment vertical="center"/>
      <protection/>
    </xf>
    <xf numFmtId="0" fontId="23" fillId="0" borderId="0" xfId="52" applyFont="1" applyFill="1" applyBorder="1" applyAlignment="1">
      <alignment horizontal="center" vertical="center"/>
      <protection/>
    </xf>
    <xf numFmtId="2" fontId="56" fillId="0" borderId="0" xfId="0" applyNumberFormat="1" applyFont="1" applyAlignment="1">
      <alignment/>
    </xf>
    <xf numFmtId="0" fontId="56" fillId="0" borderId="0" xfId="0" applyFont="1" applyAlignment="1">
      <alignment/>
    </xf>
    <xf numFmtId="2" fontId="56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23" fillId="34" borderId="10" xfId="52" applyFont="1" applyFill="1" applyBorder="1" applyAlignment="1">
      <alignment horizontal="center" vertical="center"/>
      <protection/>
    </xf>
    <xf numFmtId="0" fontId="23" fillId="0" borderId="0" xfId="52" applyFont="1" applyFill="1" applyBorder="1" applyAlignment="1">
      <alignment horizontal="left" vertical="center" wrapText="1"/>
      <protection/>
    </xf>
    <xf numFmtId="0" fontId="23" fillId="33" borderId="0" xfId="52" applyFont="1" applyFill="1" applyBorder="1" applyAlignment="1">
      <alignment horizontal="left" vertical="center" wrapText="1"/>
      <protection/>
    </xf>
    <xf numFmtId="0" fontId="23" fillId="0" borderId="0" xfId="52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wrapText="1"/>
    </xf>
    <xf numFmtId="166" fontId="23" fillId="33" borderId="10" xfId="52" applyNumberFormat="1" applyFont="1" applyFill="1" applyBorder="1" applyAlignment="1">
      <alignment horizontal="center" vertical="center"/>
      <protection/>
    </xf>
    <xf numFmtId="0" fontId="23" fillId="33" borderId="0" xfId="52" applyFont="1" applyFill="1" applyBorder="1" applyAlignment="1">
      <alignment horizontal="center" vertical="center"/>
      <protection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23" fillId="0" borderId="0" xfId="63" applyNumberFormat="1" applyFont="1" applyAlignment="1">
      <alignment/>
    </xf>
    <xf numFmtId="2" fontId="23" fillId="0" borderId="0" xfId="63" applyNumberFormat="1" applyFont="1" applyFill="1" applyBorder="1" applyAlignment="1">
      <alignment horizontal="center" vertical="center"/>
    </xf>
    <xf numFmtId="2" fontId="23" fillId="33" borderId="0" xfId="63" applyNumberFormat="1" applyFont="1" applyFill="1" applyBorder="1" applyAlignment="1">
      <alignment horizontal="center" vertical="center"/>
    </xf>
    <xf numFmtId="2" fontId="56" fillId="0" borderId="0" xfId="63" applyNumberFormat="1" applyFont="1" applyAlignment="1">
      <alignment/>
    </xf>
    <xf numFmtId="2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2" fontId="23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2" fontId="57" fillId="0" borderId="10" xfId="0" applyNumberFormat="1" applyFont="1" applyFill="1" applyBorder="1" applyAlignment="1">
      <alignment vertical="center" wrapText="1"/>
    </xf>
    <xf numFmtId="166" fontId="23" fillId="0" borderId="10" xfId="52" applyNumberFormat="1" applyFont="1" applyFill="1" applyBorder="1" applyAlignment="1">
      <alignment horizontal="center" vertical="center"/>
      <protection/>
    </xf>
    <xf numFmtId="0" fontId="23" fillId="0" borderId="0" xfId="52" applyFont="1" applyAlignment="1">
      <alignment horizontal="center"/>
      <protection/>
    </xf>
    <xf numFmtId="166" fontId="23" fillId="0" borderId="0" xfId="52" applyNumberFormat="1" applyFont="1" applyFill="1" applyBorder="1" applyAlignment="1">
      <alignment horizontal="center" vertical="center"/>
      <protection/>
    </xf>
    <xf numFmtId="166" fontId="23" fillId="33" borderId="0" xfId="52" applyNumberFormat="1" applyFont="1" applyFill="1" applyBorder="1" applyAlignment="1">
      <alignment horizontal="center" vertical="center"/>
      <protection/>
    </xf>
    <xf numFmtId="4" fontId="23" fillId="0" borderId="0" xfId="52" applyNumberFormat="1" applyFont="1" applyBorder="1" applyAlignment="1">
      <alignment horizontal="center" vertical="center"/>
      <protection/>
    </xf>
    <xf numFmtId="0" fontId="23" fillId="0" borderId="0" xfId="52" applyNumberFormat="1" applyFont="1" applyFill="1" applyBorder="1" applyAlignment="1">
      <alignment horizontal="center" vertical="center"/>
      <protection/>
    </xf>
    <xf numFmtId="0" fontId="23" fillId="33" borderId="0" xfId="52" applyNumberFormat="1" applyFont="1" applyFill="1" applyBorder="1" applyAlignment="1">
      <alignment horizontal="center" vertical="center"/>
      <protection/>
    </xf>
    <xf numFmtId="0" fontId="23" fillId="33" borderId="0" xfId="52" applyFont="1" applyFill="1" applyBorder="1">
      <alignment/>
      <protection/>
    </xf>
    <xf numFmtId="0" fontId="23" fillId="33" borderId="0" xfId="52" applyFont="1" applyFill="1">
      <alignment/>
      <protection/>
    </xf>
    <xf numFmtId="0" fontId="23" fillId="33" borderId="0" xfId="52" applyFont="1" applyFill="1" applyAlignment="1">
      <alignment horizontal="center"/>
      <protection/>
    </xf>
    <xf numFmtId="2" fontId="23" fillId="33" borderId="0" xfId="63" applyNumberFormat="1" applyFont="1" applyFill="1" applyAlignment="1">
      <alignment/>
    </xf>
    <xf numFmtId="0" fontId="23" fillId="33" borderId="0" xfId="52" applyFont="1" applyFill="1" applyAlignment="1">
      <alignment wrapText="1"/>
      <protection/>
    </xf>
    <xf numFmtId="0" fontId="23" fillId="34" borderId="10" xfId="52" applyFont="1" applyFill="1" applyBorder="1" applyAlignment="1">
      <alignment horizontal="center" vertical="center" wrapText="1"/>
      <protection/>
    </xf>
    <xf numFmtId="0" fontId="23" fillId="33" borderId="11" xfId="52" applyFont="1" applyFill="1" applyBorder="1" applyAlignment="1">
      <alignment horizontal="center" vertical="center"/>
      <protection/>
    </xf>
    <xf numFmtId="4" fontId="23" fillId="34" borderId="10" xfId="52" applyNumberFormat="1" applyFont="1" applyFill="1" applyBorder="1" applyAlignment="1">
      <alignment horizontal="center" vertical="center" wrapText="1"/>
      <protection/>
    </xf>
    <xf numFmtId="166" fontId="23" fillId="34" borderId="10" xfId="52" applyNumberFormat="1" applyFont="1" applyFill="1" applyBorder="1" applyAlignment="1">
      <alignment horizontal="center" vertical="center" wrapText="1"/>
      <protection/>
    </xf>
    <xf numFmtId="0" fontId="23" fillId="33" borderId="10" xfId="52" applyFont="1" applyFill="1" applyBorder="1" applyAlignment="1">
      <alignment horizontal="left" vertical="center"/>
      <protection/>
    </xf>
    <xf numFmtId="0" fontId="23" fillId="33" borderId="11" xfId="52" applyFont="1" applyFill="1" applyBorder="1" applyAlignment="1">
      <alignment vertical="center"/>
      <protection/>
    </xf>
    <xf numFmtId="166" fontId="23" fillId="33" borderId="11" xfId="52" applyNumberFormat="1" applyFont="1" applyFill="1" applyBorder="1" applyAlignment="1">
      <alignment horizontal="center" vertical="center"/>
      <protection/>
    </xf>
    <xf numFmtId="2" fontId="23" fillId="33" borderId="11" xfId="63" applyNumberFormat="1" applyFont="1" applyFill="1" applyBorder="1" applyAlignment="1">
      <alignment horizontal="center" vertical="center"/>
    </xf>
    <xf numFmtId="0" fontId="23" fillId="33" borderId="11" xfId="52" applyNumberFormat="1" applyFont="1" applyFill="1" applyBorder="1" applyAlignment="1">
      <alignment horizontal="center" vertical="center"/>
      <protection/>
    </xf>
    <xf numFmtId="0" fontId="23" fillId="33" borderId="11" xfId="52" applyFont="1" applyFill="1" applyBorder="1" applyAlignment="1">
      <alignment horizontal="center" vertical="center" wrapText="1"/>
      <protection/>
    </xf>
    <xf numFmtId="2" fontId="56" fillId="0" borderId="0" xfId="0" applyNumberFormat="1" applyFont="1" applyAlignment="1">
      <alignment/>
    </xf>
    <xf numFmtId="166" fontId="23" fillId="33" borderId="11" xfId="52" applyNumberFormat="1" applyFont="1" applyFill="1" applyBorder="1" applyAlignment="1">
      <alignment horizontal="right" vertical="center"/>
      <protection/>
    </xf>
    <xf numFmtId="0" fontId="23" fillId="0" borderId="0" xfId="52" applyFont="1" applyFill="1" applyBorder="1" applyAlignment="1">
      <alignment vertical="center"/>
      <protection/>
    </xf>
    <xf numFmtId="0" fontId="58" fillId="0" borderId="0" xfId="0" applyFont="1" applyAlignment="1">
      <alignment horizontal="center" vertical="center" wrapText="1"/>
    </xf>
    <xf numFmtId="44" fontId="58" fillId="0" borderId="0" xfId="0" applyNumberFormat="1" applyFont="1" applyAlignment="1">
      <alignment horizontal="center" vertical="center" wrapText="1"/>
    </xf>
    <xf numFmtId="4" fontId="23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 horizontal="right"/>
    </xf>
    <xf numFmtId="166" fontId="23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vertical="center" wrapText="1"/>
    </xf>
    <xf numFmtId="2" fontId="57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8" fontId="56" fillId="0" borderId="10" xfId="0" applyNumberFormat="1" applyFont="1" applyBorder="1" applyAlignment="1">
      <alignment horizontal="right" vertical="center" wrapText="1"/>
    </xf>
    <xf numFmtId="8" fontId="56" fillId="0" borderId="10" xfId="0" applyNumberFormat="1" applyFont="1" applyFill="1" applyBorder="1" applyAlignment="1">
      <alignment horizontal="right" vertical="center" wrapText="1"/>
    </xf>
    <xf numFmtId="2" fontId="57" fillId="34" borderId="10" xfId="0" applyNumberFormat="1" applyFont="1" applyFill="1" applyBorder="1" applyAlignment="1">
      <alignment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2" xfId="52" applyFont="1" applyFill="1" applyBorder="1" applyAlignment="1">
      <alignment horizontal="center" vertical="center"/>
      <protection/>
    </xf>
    <xf numFmtId="0" fontId="23" fillId="34" borderId="12" xfId="52" applyFont="1" applyFill="1" applyBorder="1" applyAlignment="1">
      <alignment horizontal="center" vertical="center" wrapText="1"/>
      <protection/>
    </xf>
    <xf numFmtId="2" fontId="23" fillId="34" borderId="12" xfId="63" applyNumberFormat="1" applyFont="1" applyFill="1" applyBorder="1" applyAlignment="1">
      <alignment horizontal="center" vertical="center"/>
    </xf>
    <xf numFmtId="0" fontId="23" fillId="34" borderId="12" xfId="52" applyNumberFormat="1" applyFont="1" applyFill="1" applyBorder="1" applyAlignment="1">
      <alignment horizontal="center" vertical="center"/>
      <protection/>
    </xf>
    <xf numFmtId="2" fontId="23" fillId="34" borderId="10" xfId="63" applyNumberFormat="1" applyFont="1" applyFill="1" applyBorder="1" applyAlignment="1">
      <alignment horizontal="center" vertical="center"/>
    </xf>
    <xf numFmtId="0" fontId="23" fillId="34" borderId="10" xfId="52" applyNumberFormat="1" applyFont="1" applyFill="1" applyBorder="1" applyAlignment="1">
      <alignment horizontal="center" vertical="center"/>
      <protection/>
    </xf>
    <xf numFmtId="0" fontId="22" fillId="33" borderId="0" xfId="52" applyFont="1" applyFill="1" applyBorder="1" applyAlignment="1">
      <alignment horizontal="center" vertical="center"/>
      <protection/>
    </xf>
    <xf numFmtId="172" fontId="22" fillId="0" borderId="0" xfId="69" applyNumberFormat="1" applyFont="1" applyFill="1" applyBorder="1" applyAlignment="1">
      <alignment horizontal="center" vertical="center"/>
    </xf>
    <xf numFmtId="0" fontId="23" fillId="33" borderId="0" xfId="52" applyFont="1" applyFill="1" applyBorder="1" applyAlignment="1">
      <alignment vertical="center" wrapText="1"/>
      <protection/>
    </xf>
    <xf numFmtId="166" fontId="23" fillId="33" borderId="0" xfId="52" applyNumberFormat="1" applyFont="1" applyFill="1" applyBorder="1" applyAlignment="1">
      <alignment vertical="center"/>
      <protection/>
    </xf>
    <xf numFmtId="2" fontId="23" fillId="33" borderId="0" xfId="52" applyNumberFormat="1" applyFont="1" applyFill="1" applyBorder="1" applyAlignment="1">
      <alignment vertical="center"/>
      <protection/>
    </xf>
    <xf numFmtId="0" fontId="23" fillId="0" borderId="10" xfId="52" applyFont="1" applyBorder="1" applyAlignment="1">
      <alignment vertical="center"/>
      <protection/>
    </xf>
    <xf numFmtId="0" fontId="59" fillId="0" borderId="0" xfId="0" applyFont="1" applyAlignment="1">
      <alignment vertical="center" wrapText="1"/>
    </xf>
    <xf numFmtId="166" fontId="59" fillId="0" borderId="0" xfId="0" applyNumberFormat="1" applyFont="1" applyAlignment="1">
      <alignment vertical="center" wrapText="1"/>
    </xf>
    <xf numFmtId="10" fontId="22" fillId="0" borderId="0" xfId="52" applyNumberFormat="1" applyFont="1" applyAlignment="1">
      <alignment horizontal="center" vertical="center"/>
      <protection/>
    </xf>
    <xf numFmtId="0" fontId="23" fillId="0" borderId="11" xfId="52" applyFont="1" applyFill="1" applyBorder="1" applyAlignment="1">
      <alignment horizontal="center" vertical="center" wrapText="1"/>
      <protection/>
    </xf>
    <xf numFmtId="2" fontId="57" fillId="34" borderId="12" xfId="0" applyNumberFormat="1" applyFont="1" applyFill="1" applyBorder="1" applyAlignment="1">
      <alignment vertical="center" wrapText="1"/>
    </xf>
    <xf numFmtId="0" fontId="23" fillId="34" borderId="12" xfId="0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vertical="center" wrapText="1"/>
    </xf>
    <xf numFmtId="0" fontId="23" fillId="0" borderId="11" xfId="52" applyFont="1" applyFill="1" applyBorder="1" applyAlignment="1">
      <alignment horizontal="center" vertical="center"/>
      <protection/>
    </xf>
    <xf numFmtId="166" fontId="23" fillId="0" borderId="12" xfId="52" applyNumberFormat="1" applyFont="1" applyFill="1" applyBorder="1" applyAlignment="1">
      <alignment horizontal="center" vertical="center"/>
      <protection/>
    </xf>
    <xf numFmtId="166" fontId="23" fillId="0" borderId="0" xfId="0" applyNumberFormat="1" applyFont="1" applyAlignment="1">
      <alignment horizontal="center"/>
    </xf>
    <xf numFmtId="0" fontId="22" fillId="34" borderId="12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23" fillId="0" borderId="10" xfId="52" applyFont="1" applyFill="1" applyBorder="1" applyAlignment="1">
      <alignment horizontal="center" vertical="center" wrapText="1"/>
      <protection/>
    </xf>
    <xf numFmtId="0" fontId="23" fillId="33" borderId="10" xfId="52" applyFont="1" applyFill="1" applyBorder="1" applyAlignment="1">
      <alignment horizontal="center" vertical="center" wrapText="1"/>
      <protection/>
    </xf>
    <xf numFmtId="4" fontId="23" fillId="0" borderId="0" xfId="0" applyNumberFormat="1" applyFont="1" applyAlignment="1">
      <alignment horizontal="center"/>
    </xf>
    <xf numFmtId="0" fontId="28" fillId="34" borderId="13" xfId="54" applyFont="1" applyFill="1" applyBorder="1" applyAlignment="1">
      <alignment horizontal="center" vertical="center" wrapText="1"/>
      <protection/>
    </xf>
    <xf numFmtId="0" fontId="28" fillId="34" borderId="14" xfId="54" applyFont="1" applyFill="1" applyBorder="1" applyAlignment="1">
      <alignment horizontal="center" vertical="center" wrapText="1"/>
      <protection/>
    </xf>
    <xf numFmtId="0" fontId="61" fillId="34" borderId="14" xfId="0" applyFont="1" applyFill="1" applyBorder="1" applyAlignment="1">
      <alignment horizontal="center" vertical="center" wrapText="1"/>
    </xf>
    <xf numFmtId="49" fontId="28" fillId="34" borderId="14" xfId="54" applyNumberFormat="1" applyFont="1" applyFill="1" applyBorder="1" applyAlignment="1">
      <alignment horizontal="center" vertical="center" wrapText="1"/>
      <protection/>
    </xf>
    <xf numFmtId="44" fontId="28" fillId="34" borderId="14" xfId="68" applyFont="1" applyFill="1" applyBorder="1" applyAlignment="1">
      <alignment horizontal="center" vertical="center" wrapText="1"/>
    </xf>
    <xf numFmtId="0" fontId="28" fillId="34" borderId="15" xfId="54" applyFont="1" applyFill="1" applyBorder="1" applyAlignment="1">
      <alignment horizontal="center" vertical="center" wrapText="1"/>
      <protection/>
    </xf>
    <xf numFmtId="0" fontId="28" fillId="34" borderId="16" xfId="54" applyFont="1" applyFill="1" applyBorder="1" applyAlignment="1">
      <alignment horizontal="center" vertical="center" wrapText="1"/>
      <protection/>
    </xf>
    <xf numFmtId="0" fontId="28" fillId="34" borderId="17" xfId="54" applyFont="1" applyFill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30" fillId="0" borderId="10" xfId="54" applyFont="1" applyBorder="1" applyAlignment="1">
      <alignment horizontal="center" vertical="center" wrapText="1"/>
      <protection/>
    </xf>
    <xf numFmtId="49" fontId="30" fillId="0" borderId="10" xfId="54" applyNumberFormat="1" applyFont="1" applyBorder="1" applyAlignment="1">
      <alignment horizontal="center" vertical="center" wrapText="1"/>
      <protection/>
    </xf>
    <xf numFmtId="44" fontId="30" fillId="0" borderId="10" xfId="68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wrapText="1"/>
    </xf>
    <xf numFmtId="14" fontId="30" fillId="0" borderId="10" xfId="54" applyNumberFormat="1" applyFont="1" applyBorder="1" applyAlignment="1">
      <alignment horizontal="center" vertical="center" wrapText="1"/>
      <protection/>
    </xf>
    <xf numFmtId="44" fontId="58" fillId="0" borderId="10" xfId="0" applyNumberFormat="1" applyFont="1" applyBorder="1" applyAlignment="1">
      <alignment horizontal="center" vertical="center" wrapText="1"/>
    </xf>
    <xf numFmtId="166" fontId="30" fillId="0" borderId="10" xfId="54" applyNumberFormat="1" applyFont="1" applyBorder="1" applyAlignment="1">
      <alignment horizontal="center" vertical="center" wrapText="1"/>
      <protection/>
    </xf>
    <xf numFmtId="44" fontId="58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14" fontId="58" fillId="0" borderId="19" xfId="0" applyNumberFormat="1" applyFont="1" applyBorder="1" applyAlignment="1">
      <alignment horizontal="center" vertical="center" wrapText="1"/>
    </xf>
    <xf numFmtId="44" fontId="58" fillId="0" borderId="19" xfId="0" applyNumberFormat="1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30" fillId="0" borderId="19" xfId="54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63" fillId="35" borderId="20" xfId="0" applyFont="1" applyFill="1" applyBorder="1" applyAlignment="1">
      <alignment vertical="center"/>
    </xf>
    <xf numFmtId="0" fontId="57" fillId="0" borderId="18" xfId="0" applyFont="1" applyBorder="1" applyAlignment="1">
      <alignment horizontal="center" vertical="center" wrapText="1"/>
    </xf>
    <xf numFmtId="0" fontId="63" fillId="35" borderId="21" xfId="0" applyFont="1" applyFill="1" applyBorder="1" applyAlignment="1">
      <alignment vertical="center"/>
    </xf>
    <xf numFmtId="0" fontId="57" fillId="0" borderId="22" xfId="0" applyFont="1" applyBorder="1" applyAlignment="1">
      <alignment horizontal="center" vertical="center" wrapText="1"/>
    </xf>
    <xf numFmtId="0" fontId="63" fillId="35" borderId="23" xfId="0" applyFont="1" applyFill="1" applyBorder="1" applyAlignment="1">
      <alignment vertical="center"/>
    </xf>
    <xf numFmtId="0" fontId="57" fillId="0" borderId="24" xfId="0" applyFont="1" applyBorder="1" applyAlignment="1">
      <alignment horizontal="center" vertical="center" wrapText="1"/>
    </xf>
    <xf numFmtId="0" fontId="57" fillId="35" borderId="25" xfId="0" applyFont="1" applyFill="1" applyBorder="1" applyAlignment="1">
      <alignment vertical="center"/>
    </xf>
    <xf numFmtId="0" fontId="63" fillId="35" borderId="26" xfId="0" applyFont="1" applyFill="1" applyBorder="1" applyAlignment="1">
      <alignment horizontal="center" vertical="center" wrapText="1"/>
    </xf>
    <xf numFmtId="0" fontId="63" fillId="35" borderId="27" xfId="0" applyFont="1" applyFill="1" applyBorder="1" applyAlignment="1">
      <alignment horizontal="center" vertical="center"/>
    </xf>
    <xf numFmtId="0" fontId="57" fillId="0" borderId="28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63" fillId="35" borderId="24" xfId="0" applyFont="1" applyFill="1" applyBorder="1" applyAlignment="1">
      <alignment horizontal="center" vertical="center" wrapText="1"/>
    </xf>
    <xf numFmtId="0" fontId="63" fillId="35" borderId="18" xfId="0" applyFont="1" applyFill="1" applyBorder="1" applyAlignment="1">
      <alignment horizontal="center" vertical="center" wrapText="1"/>
    </xf>
    <xf numFmtId="0" fontId="63" fillId="35" borderId="22" xfId="0" applyFont="1" applyFill="1" applyBorder="1" applyAlignment="1">
      <alignment horizontal="center" vertical="center" wrapText="1"/>
    </xf>
    <xf numFmtId="166" fontId="23" fillId="0" borderId="18" xfId="52" applyNumberFormat="1" applyFont="1" applyBorder="1" applyAlignment="1">
      <alignment horizontal="right" vertical="center"/>
      <protection/>
    </xf>
    <xf numFmtId="166" fontId="23" fillId="0" borderId="31" xfId="52" applyNumberFormat="1" applyFont="1" applyBorder="1" applyAlignment="1">
      <alignment horizontal="right" vertical="center"/>
      <protection/>
    </xf>
    <xf numFmtId="0" fontId="23" fillId="0" borderId="19" xfId="52" applyFont="1" applyBorder="1" applyAlignment="1">
      <alignment vertical="center"/>
      <protection/>
    </xf>
    <xf numFmtId="166" fontId="23" fillId="0" borderId="22" xfId="52" applyNumberFormat="1" applyFont="1" applyBorder="1" applyAlignment="1">
      <alignment horizontal="right" vertical="center"/>
      <protection/>
    </xf>
    <xf numFmtId="0" fontId="23" fillId="0" borderId="12" xfId="52" applyFont="1" applyBorder="1" applyAlignment="1">
      <alignment vertical="center"/>
      <protection/>
    </xf>
    <xf numFmtId="0" fontId="23" fillId="0" borderId="32" xfId="52" applyFont="1" applyBorder="1" applyAlignment="1">
      <alignment vertical="center"/>
      <protection/>
    </xf>
    <xf numFmtId="166" fontId="23" fillId="0" borderId="17" xfId="52" applyNumberFormat="1" applyFont="1" applyBorder="1" applyAlignment="1">
      <alignment horizontal="right" vertical="center"/>
      <protection/>
    </xf>
    <xf numFmtId="166" fontId="22" fillId="34" borderId="33" xfId="0" applyNumberFormat="1" applyFont="1" applyFill="1" applyBorder="1" applyAlignment="1">
      <alignment/>
    </xf>
    <xf numFmtId="8" fontId="23" fillId="0" borderId="11" xfId="52" applyNumberFormat="1" applyFont="1" applyFill="1" applyBorder="1" applyAlignment="1">
      <alignment vertical="center"/>
      <protection/>
    </xf>
    <xf numFmtId="2" fontId="23" fillId="0" borderId="11" xfId="52" applyNumberFormat="1" applyFont="1" applyFill="1" applyBorder="1" applyAlignment="1">
      <alignment vertical="center"/>
      <protection/>
    </xf>
    <xf numFmtId="0" fontId="23" fillId="0" borderId="11" xfId="52" applyFont="1" applyFill="1" applyBorder="1" applyAlignment="1">
      <alignment vertical="center"/>
      <protection/>
    </xf>
    <xf numFmtId="0" fontId="22" fillId="34" borderId="34" xfId="52" applyFont="1" applyFill="1" applyBorder="1" applyAlignment="1">
      <alignment horizontal="center" vertical="center"/>
      <protection/>
    </xf>
    <xf numFmtId="0" fontId="22" fillId="34" borderId="32" xfId="52" applyFont="1" applyFill="1" applyBorder="1" applyAlignment="1">
      <alignment horizontal="left" vertical="center"/>
      <protection/>
    </xf>
    <xf numFmtId="0" fontId="23" fillId="34" borderId="32" xfId="52" applyFont="1" applyFill="1" applyBorder="1" applyAlignment="1">
      <alignment vertical="center"/>
      <protection/>
    </xf>
    <xf numFmtId="0" fontId="23" fillId="34" borderId="32" xfId="52" applyFont="1" applyFill="1" applyBorder="1" applyAlignment="1">
      <alignment horizontal="center" vertical="center"/>
      <protection/>
    </xf>
    <xf numFmtId="2" fontId="23" fillId="34" borderId="32" xfId="63" applyNumberFormat="1" applyFont="1" applyFill="1" applyBorder="1" applyAlignment="1">
      <alignment horizontal="center" vertical="center"/>
    </xf>
    <xf numFmtId="0" fontId="23" fillId="34" borderId="32" xfId="52" applyNumberFormat="1" applyFont="1" applyFill="1" applyBorder="1" applyAlignment="1">
      <alignment horizontal="center" vertical="center"/>
      <protection/>
    </xf>
    <xf numFmtId="0" fontId="22" fillId="34" borderId="21" xfId="52" applyFont="1" applyFill="1" applyBorder="1" applyAlignment="1">
      <alignment horizontal="center" vertical="center"/>
      <protection/>
    </xf>
    <xf numFmtId="0" fontId="22" fillId="34" borderId="19" xfId="52" applyFont="1" applyFill="1" applyBorder="1" applyAlignment="1">
      <alignment horizontal="center" vertical="center"/>
      <protection/>
    </xf>
    <xf numFmtId="0" fontId="22" fillId="34" borderId="19" xfId="0" applyFont="1" applyFill="1" applyBorder="1" applyAlignment="1">
      <alignment horizontal="center" wrapText="1"/>
    </xf>
    <xf numFmtId="0" fontId="22" fillId="34" borderId="19" xfId="0" applyFont="1" applyFill="1" applyBorder="1" applyAlignment="1">
      <alignment horizontal="center" vertical="center" wrapText="1"/>
    </xf>
    <xf numFmtId="2" fontId="22" fillId="34" borderId="19" xfId="63" applyNumberFormat="1" applyFont="1" applyFill="1" applyBorder="1" applyAlignment="1">
      <alignment horizontal="center" vertical="center" wrapText="1"/>
    </xf>
    <xf numFmtId="0" fontId="22" fillId="34" borderId="19" xfId="52" applyNumberFormat="1" applyFont="1" applyFill="1" applyBorder="1" applyAlignment="1">
      <alignment horizontal="center" vertical="center" wrapText="1"/>
      <protection/>
    </xf>
    <xf numFmtId="0" fontId="22" fillId="34" borderId="19" xfId="52" applyFont="1" applyFill="1" applyBorder="1" applyAlignment="1">
      <alignment horizontal="center" vertical="center" wrapText="1"/>
      <protection/>
    </xf>
    <xf numFmtId="0" fontId="22" fillId="34" borderId="22" xfId="52" applyFont="1" applyFill="1" applyBorder="1" applyAlignment="1">
      <alignment horizontal="center" vertical="center" wrapText="1"/>
      <protection/>
    </xf>
    <xf numFmtId="0" fontId="22" fillId="0" borderId="23" xfId="52" applyFont="1" applyFill="1" applyBorder="1" applyAlignment="1">
      <alignment horizontal="center" vertical="center"/>
      <protection/>
    </xf>
    <xf numFmtId="0" fontId="23" fillId="0" borderId="24" xfId="52" applyFont="1" applyFill="1" applyBorder="1" applyAlignment="1">
      <alignment vertical="center"/>
      <protection/>
    </xf>
    <xf numFmtId="0" fontId="22" fillId="0" borderId="21" xfId="52" applyFont="1" applyFill="1" applyBorder="1" applyAlignment="1">
      <alignment horizontal="center" vertical="center"/>
      <protection/>
    </xf>
    <xf numFmtId="0" fontId="23" fillId="33" borderId="19" xfId="52" applyFont="1" applyFill="1" applyBorder="1" applyAlignment="1">
      <alignment vertical="center" wrapText="1"/>
      <protection/>
    </xf>
    <xf numFmtId="166" fontId="23" fillId="33" borderId="19" xfId="52" applyNumberFormat="1" applyFont="1" applyFill="1" applyBorder="1" applyAlignment="1">
      <alignment vertical="center"/>
      <protection/>
    </xf>
    <xf numFmtId="0" fontId="23" fillId="0" borderId="19" xfId="52" applyFont="1" applyFill="1" applyBorder="1" applyAlignment="1">
      <alignment horizontal="center" vertical="center"/>
      <protection/>
    </xf>
    <xf numFmtId="2" fontId="23" fillId="34" borderId="19" xfId="52" applyNumberFormat="1" applyFont="1" applyFill="1" applyBorder="1" applyAlignment="1">
      <alignment vertical="center"/>
      <protection/>
    </xf>
    <xf numFmtId="0" fontId="23" fillId="34" borderId="19" xfId="52" applyFont="1" applyFill="1" applyBorder="1" applyAlignment="1">
      <alignment horizontal="center" vertical="center"/>
      <protection/>
    </xf>
    <xf numFmtId="0" fontId="23" fillId="34" borderId="19" xfId="52" applyFont="1" applyFill="1" applyBorder="1" applyAlignment="1">
      <alignment vertical="center"/>
      <protection/>
    </xf>
    <xf numFmtId="0" fontId="23" fillId="34" borderId="22" xfId="52" applyFont="1" applyFill="1" applyBorder="1" applyAlignment="1">
      <alignment vertical="center"/>
      <protection/>
    </xf>
    <xf numFmtId="0" fontId="64" fillId="0" borderId="0" xfId="0" applyFont="1" applyAlignment="1">
      <alignment/>
    </xf>
    <xf numFmtId="0" fontId="65" fillId="0" borderId="0" xfId="0" applyFont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4" fillId="0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23" fillId="34" borderId="11" xfId="52" applyFont="1" applyFill="1" applyBorder="1" applyAlignment="1">
      <alignment vertical="center"/>
      <protection/>
    </xf>
    <xf numFmtId="0" fontId="23" fillId="34" borderId="11" xfId="52" applyFont="1" applyFill="1" applyBorder="1" applyAlignment="1">
      <alignment horizontal="center" vertical="center"/>
      <protection/>
    </xf>
    <xf numFmtId="0" fontId="64" fillId="33" borderId="0" xfId="0" applyFont="1" applyFill="1" applyBorder="1" applyAlignment="1">
      <alignment vertical="center"/>
    </xf>
    <xf numFmtId="2" fontId="56" fillId="33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2" fontId="22" fillId="0" borderId="0" xfId="52" applyNumberFormat="1" applyFont="1" applyFill="1" applyBorder="1" applyAlignment="1">
      <alignment horizontal="center" vertical="center"/>
      <protection/>
    </xf>
    <xf numFmtId="0" fontId="23" fillId="0" borderId="34" xfId="52" applyFont="1" applyFill="1" applyBorder="1" applyAlignment="1">
      <alignment horizontal="center" vertical="center"/>
      <protection/>
    </xf>
    <xf numFmtId="0" fontId="23" fillId="0" borderId="32" xfId="0" applyFont="1" applyFill="1" applyBorder="1" applyAlignment="1">
      <alignment vertical="center" wrapText="1"/>
    </xf>
    <xf numFmtId="4" fontId="23" fillId="0" borderId="32" xfId="0" applyNumberFormat="1" applyFont="1" applyFill="1" applyBorder="1" applyAlignment="1">
      <alignment vertical="center" wrapText="1"/>
    </xf>
    <xf numFmtId="166" fontId="23" fillId="0" borderId="32" xfId="52" applyNumberFormat="1" applyFont="1" applyFill="1" applyBorder="1" applyAlignment="1">
      <alignment horizontal="center" vertical="center"/>
      <protection/>
    </xf>
    <xf numFmtId="2" fontId="57" fillId="0" borderId="32" xfId="0" applyNumberFormat="1" applyFont="1" applyFill="1" applyBorder="1" applyAlignment="1">
      <alignment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2" xfId="52" applyFont="1" applyFill="1" applyBorder="1" applyAlignment="1">
      <alignment horizontal="center" vertical="center" wrapText="1"/>
      <protection/>
    </xf>
    <xf numFmtId="0" fontId="23" fillId="0" borderId="35" xfId="52" applyFont="1" applyFill="1" applyBorder="1" applyAlignment="1">
      <alignment horizontal="center" vertical="center" wrapText="1"/>
      <protection/>
    </xf>
    <xf numFmtId="0" fontId="23" fillId="0" borderId="20" xfId="52" applyFont="1" applyFill="1" applyBorder="1" applyAlignment="1">
      <alignment horizontal="center" vertical="center"/>
      <protection/>
    </xf>
    <xf numFmtId="0" fontId="23" fillId="0" borderId="18" xfId="52" applyFont="1" applyFill="1" applyBorder="1" applyAlignment="1">
      <alignment horizontal="center" vertical="center" wrapText="1"/>
      <protection/>
    </xf>
    <xf numFmtId="0" fontId="23" fillId="33" borderId="18" xfId="52" applyFont="1" applyFill="1" applyBorder="1" applyAlignment="1">
      <alignment horizontal="center" vertical="center" wrapText="1"/>
      <protection/>
    </xf>
    <xf numFmtId="0" fontId="23" fillId="34" borderId="18" xfId="52" applyFont="1" applyFill="1" applyBorder="1" applyAlignment="1">
      <alignment horizontal="center" vertical="center" wrapText="1"/>
      <protection/>
    </xf>
    <xf numFmtId="0" fontId="23" fillId="34" borderId="31" xfId="52" applyFont="1" applyFill="1" applyBorder="1" applyAlignment="1">
      <alignment horizontal="center" vertical="center" wrapText="1"/>
      <protection/>
    </xf>
    <xf numFmtId="0" fontId="23" fillId="0" borderId="21" xfId="52" applyFont="1" applyFill="1" applyBorder="1" applyAlignment="1">
      <alignment horizontal="center" vertical="center"/>
      <protection/>
    </xf>
    <xf numFmtId="166" fontId="23" fillId="0" borderId="19" xfId="52" applyNumberFormat="1" applyFont="1" applyFill="1" applyBorder="1" applyAlignment="1">
      <alignment horizontal="center" vertical="center"/>
      <protection/>
    </xf>
    <xf numFmtId="2" fontId="57" fillId="34" borderId="19" xfId="0" applyNumberFormat="1" applyFont="1" applyFill="1" applyBorder="1" applyAlignment="1">
      <alignment vertical="center" wrapText="1"/>
    </xf>
    <xf numFmtId="0" fontId="23" fillId="34" borderId="19" xfId="0" applyFont="1" applyFill="1" applyBorder="1" applyAlignment="1">
      <alignment horizontal="center" vertical="center" wrapText="1"/>
    </xf>
    <xf numFmtId="0" fontId="23" fillId="34" borderId="19" xfId="52" applyFont="1" applyFill="1" applyBorder="1" applyAlignment="1">
      <alignment horizontal="center" vertical="center" wrapText="1"/>
      <protection/>
    </xf>
    <xf numFmtId="0" fontId="23" fillId="34" borderId="22" xfId="52" applyFont="1" applyFill="1" applyBorder="1" applyAlignment="1">
      <alignment horizontal="center" vertical="center" wrapText="1"/>
      <protection/>
    </xf>
    <xf numFmtId="0" fontId="23" fillId="0" borderId="36" xfId="52" applyFont="1" applyFill="1" applyBorder="1" applyAlignment="1">
      <alignment horizontal="center" vertical="center"/>
      <protection/>
    </xf>
    <xf numFmtId="0" fontId="23" fillId="0" borderId="12" xfId="0" applyFont="1" applyFill="1" applyBorder="1" applyAlignment="1">
      <alignment vertical="center" wrapText="1"/>
    </xf>
    <xf numFmtId="0" fontId="56" fillId="0" borderId="32" xfId="0" applyFont="1" applyBorder="1" applyAlignment="1">
      <alignment vertical="center" wrapText="1"/>
    </xf>
    <xf numFmtId="8" fontId="56" fillId="0" borderId="32" xfId="0" applyNumberFormat="1" applyFont="1" applyBorder="1" applyAlignment="1">
      <alignment horizontal="right" vertical="center" wrapText="1"/>
    </xf>
    <xf numFmtId="2" fontId="57" fillId="34" borderId="32" xfId="0" applyNumberFormat="1" applyFont="1" applyFill="1" applyBorder="1" applyAlignment="1">
      <alignment vertical="center" wrapText="1"/>
    </xf>
    <xf numFmtId="0" fontId="23" fillId="34" borderId="32" xfId="0" applyFont="1" applyFill="1" applyBorder="1" applyAlignment="1">
      <alignment horizontal="center" vertical="center" wrapText="1"/>
    </xf>
    <xf numFmtId="0" fontId="23" fillId="34" borderId="32" xfId="52" applyFont="1" applyFill="1" applyBorder="1" applyAlignment="1">
      <alignment horizontal="center" vertical="center" wrapText="1"/>
      <protection/>
    </xf>
    <xf numFmtId="0" fontId="23" fillId="34" borderId="35" xfId="52" applyFont="1" applyFill="1" applyBorder="1" applyAlignment="1">
      <alignment horizontal="center" vertical="center" wrapText="1"/>
      <protection/>
    </xf>
    <xf numFmtId="0" fontId="56" fillId="0" borderId="19" xfId="0" applyFont="1" applyBorder="1" applyAlignment="1">
      <alignment vertical="center" wrapText="1"/>
    </xf>
    <xf numFmtId="8" fontId="56" fillId="0" borderId="19" xfId="0" applyNumberFormat="1" applyFont="1" applyFill="1" applyBorder="1" applyAlignment="1">
      <alignment horizontal="right" vertical="center" wrapText="1"/>
    </xf>
    <xf numFmtId="0" fontId="22" fillId="34" borderId="32" xfId="52" applyFont="1" applyFill="1" applyBorder="1" applyAlignment="1">
      <alignment horizontal="centerContinuous" vertical="center"/>
      <protection/>
    </xf>
    <xf numFmtId="166" fontId="23" fillId="34" borderId="32" xfId="52" applyNumberFormat="1" applyFont="1" applyFill="1" applyBorder="1" applyAlignment="1">
      <alignment horizontal="centerContinuous" vertical="center"/>
      <protection/>
    </xf>
    <xf numFmtId="2" fontId="23" fillId="34" borderId="32" xfId="63" applyNumberFormat="1" applyFont="1" applyFill="1" applyBorder="1" applyAlignment="1">
      <alignment horizontal="centerContinuous" vertical="center"/>
    </xf>
    <xf numFmtId="10" fontId="23" fillId="34" borderId="32" xfId="52" applyNumberFormat="1" applyFont="1" applyFill="1" applyBorder="1" applyAlignment="1">
      <alignment horizontal="centerContinuous" vertical="center"/>
      <protection/>
    </xf>
    <xf numFmtId="0" fontId="23" fillId="33" borderId="21" xfId="52" applyFont="1" applyFill="1" applyBorder="1" applyAlignment="1">
      <alignment horizontal="center" vertical="center"/>
      <protection/>
    </xf>
    <xf numFmtId="166" fontId="23" fillId="33" borderId="19" xfId="52" applyNumberFormat="1" applyFont="1" applyFill="1" applyBorder="1" applyAlignment="1">
      <alignment horizontal="right" vertical="center"/>
      <protection/>
    </xf>
    <xf numFmtId="166" fontId="23" fillId="33" borderId="19" xfId="52" applyNumberFormat="1" applyFont="1" applyFill="1" applyBorder="1" applyAlignment="1">
      <alignment horizontal="center" vertical="center"/>
      <protection/>
    </xf>
    <xf numFmtId="2" fontId="23" fillId="34" borderId="19" xfId="63" applyNumberFormat="1" applyFont="1" applyFill="1" applyBorder="1" applyAlignment="1">
      <alignment horizontal="center" vertical="center"/>
    </xf>
    <xf numFmtId="0" fontId="23" fillId="34" borderId="19" xfId="52" applyNumberFormat="1" applyFont="1" applyFill="1" applyBorder="1" applyAlignment="1">
      <alignment horizontal="center" vertical="center"/>
      <protection/>
    </xf>
    <xf numFmtId="0" fontId="23" fillId="0" borderId="23" xfId="52" applyFont="1" applyFill="1" applyBorder="1" applyAlignment="1">
      <alignment horizontal="center" vertical="center"/>
      <protection/>
    </xf>
    <xf numFmtId="166" fontId="22" fillId="34" borderId="11" xfId="52" applyNumberFormat="1" applyFont="1" applyFill="1" applyBorder="1" applyAlignment="1">
      <alignment vertical="center"/>
      <protection/>
    </xf>
    <xf numFmtId="166" fontId="22" fillId="34" borderId="24" xfId="52" applyNumberFormat="1" applyFont="1" applyFill="1" applyBorder="1" applyAlignment="1">
      <alignment vertical="center"/>
      <protection/>
    </xf>
    <xf numFmtId="166" fontId="22" fillId="0" borderId="11" xfId="52" applyNumberFormat="1" applyFont="1" applyFill="1" applyBorder="1" applyAlignment="1">
      <alignment horizontal="centerContinuous" vertical="center"/>
      <protection/>
    </xf>
    <xf numFmtId="166" fontId="22" fillId="0" borderId="11" xfId="52" applyNumberFormat="1" applyFont="1" applyFill="1" applyBorder="1" applyAlignment="1">
      <alignment vertical="center"/>
      <protection/>
    </xf>
    <xf numFmtId="166" fontId="23" fillId="0" borderId="29" xfId="52" applyNumberFormat="1" applyFont="1" applyFill="1" applyBorder="1" applyAlignment="1">
      <alignment horizontal="center" vertical="center"/>
      <protection/>
    </xf>
    <xf numFmtId="0" fontId="56" fillId="0" borderId="10" xfId="0" applyFont="1" applyFill="1" applyBorder="1" applyAlignment="1">
      <alignment vertical="center" wrapText="1"/>
    </xf>
    <xf numFmtId="0" fontId="23" fillId="0" borderId="12" xfId="52" applyFont="1" applyFill="1" applyBorder="1" applyAlignment="1">
      <alignment vertical="center" wrapText="1"/>
      <protection/>
    </xf>
    <xf numFmtId="166" fontId="23" fillId="0" borderId="12" xfId="52" applyNumberFormat="1" applyFont="1" applyFill="1" applyBorder="1" applyAlignment="1">
      <alignment horizontal="right" vertical="center"/>
      <protection/>
    </xf>
    <xf numFmtId="0" fontId="56" fillId="0" borderId="32" xfId="0" applyFont="1" applyFill="1" applyBorder="1" applyAlignment="1">
      <alignment vertical="center" wrapText="1"/>
    </xf>
    <xf numFmtId="8" fontId="56" fillId="0" borderId="32" xfId="0" applyNumberFormat="1" applyFont="1" applyFill="1" applyBorder="1" applyAlignment="1">
      <alignment horizontal="right" vertical="center" wrapText="1"/>
    </xf>
    <xf numFmtId="166" fontId="23" fillId="0" borderId="37" xfId="52" applyNumberFormat="1" applyFont="1" applyFill="1" applyBorder="1" applyAlignment="1">
      <alignment horizontal="center" vertical="center"/>
      <protection/>
    </xf>
    <xf numFmtId="0" fontId="23" fillId="0" borderId="32" xfId="52" applyFont="1" applyFill="1" applyBorder="1" applyAlignment="1">
      <alignment horizontal="center" vertical="center"/>
      <protection/>
    </xf>
    <xf numFmtId="0" fontId="56" fillId="0" borderId="19" xfId="0" applyFont="1" applyFill="1" applyBorder="1" applyAlignment="1">
      <alignment vertical="center" wrapText="1"/>
    </xf>
    <xf numFmtId="166" fontId="23" fillId="0" borderId="30" xfId="52" applyNumberFormat="1" applyFont="1" applyFill="1" applyBorder="1" applyAlignment="1">
      <alignment horizontal="center" vertical="center"/>
      <protection/>
    </xf>
    <xf numFmtId="0" fontId="56" fillId="0" borderId="0" xfId="0" applyFont="1" applyBorder="1" applyAlignment="1">
      <alignment/>
    </xf>
    <xf numFmtId="2" fontId="23" fillId="34" borderId="11" xfId="52" applyNumberFormat="1" applyFont="1" applyFill="1" applyBorder="1" applyAlignment="1">
      <alignment vertical="center"/>
      <protection/>
    </xf>
    <xf numFmtId="0" fontId="23" fillId="34" borderId="24" xfId="52" applyFont="1" applyFill="1" applyBorder="1" applyAlignment="1">
      <alignment vertical="center"/>
      <protection/>
    </xf>
    <xf numFmtId="166" fontId="23" fillId="34" borderId="32" xfId="52" applyNumberFormat="1" applyFont="1" applyFill="1" applyBorder="1" applyAlignment="1">
      <alignment vertical="center"/>
      <protection/>
    </xf>
    <xf numFmtId="10" fontId="23" fillId="34" borderId="32" xfId="52" applyNumberFormat="1" applyFont="1" applyFill="1" applyBorder="1" applyAlignment="1">
      <alignment horizontal="center" vertical="center"/>
      <protection/>
    </xf>
    <xf numFmtId="0" fontId="22" fillId="34" borderId="38" xfId="52" applyFont="1" applyFill="1" applyBorder="1" applyAlignment="1">
      <alignment horizontal="center" vertical="center"/>
      <protection/>
    </xf>
    <xf numFmtId="0" fontId="22" fillId="34" borderId="39" xfId="52" applyFont="1" applyFill="1" applyBorder="1" applyAlignment="1">
      <alignment horizontal="center" vertical="center"/>
      <protection/>
    </xf>
    <xf numFmtId="0" fontId="22" fillId="34" borderId="39" xfId="0" applyFont="1" applyFill="1" applyBorder="1" applyAlignment="1">
      <alignment horizontal="center" wrapText="1"/>
    </xf>
    <xf numFmtId="0" fontId="22" fillId="34" borderId="39" xfId="0" applyFont="1" applyFill="1" applyBorder="1" applyAlignment="1">
      <alignment horizontal="center" vertical="center" wrapText="1"/>
    </xf>
    <xf numFmtId="2" fontId="22" fillId="34" borderId="39" xfId="63" applyNumberFormat="1" applyFont="1" applyFill="1" applyBorder="1" applyAlignment="1">
      <alignment horizontal="center" vertical="center" wrapText="1"/>
    </xf>
    <xf numFmtId="0" fontId="22" fillId="34" borderId="39" xfId="52" applyNumberFormat="1" applyFont="1" applyFill="1" applyBorder="1" applyAlignment="1">
      <alignment horizontal="center" vertical="center" wrapText="1"/>
      <protection/>
    </xf>
    <xf numFmtId="0" fontId="22" fillId="34" borderId="39" xfId="52" applyFont="1" applyFill="1" applyBorder="1" applyAlignment="1">
      <alignment horizontal="center" vertical="center" wrapText="1"/>
      <protection/>
    </xf>
    <xf numFmtId="0" fontId="22" fillId="34" borderId="40" xfId="52" applyFont="1" applyFill="1" applyBorder="1" applyAlignment="1">
      <alignment horizontal="center" vertical="center" wrapText="1"/>
      <protection/>
    </xf>
    <xf numFmtId="0" fontId="22" fillId="34" borderId="12" xfId="52" applyFont="1" applyFill="1" applyBorder="1" applyAlignment="1">
      <alignment horizontal="center" vertical="center"/>
      <protection/>
    </xf>
    <xf numFmtId="2" fontId="22" fillId="34" borderId="12" xfId="63" applyNumberFormat="1" applyFont="1" applyFill="1" applyBorder="1" applyAlignment="1">
      <alignment horizontal="center" vertical="center" wrapText="1"/>
    </xf>
    <xf numFmtId="0" fontId="22" fillId="34" borderId="12" xfId="52" applyNumberFormat="1" applyFont="1" applyFill="1" applyBorder="1" applyAlignment="1">
      <alignment horizontal="center" vertical="center" wrapText="1"/>
      <protection/>
    </xf>
    <xf numFmtId="0" fontId="22" fillId="34" borderId="12" xfId="52" applyFont="1" applyFill="1" applyBorder="1" applyAlignment="1">
      <alignment horizontal="center" vertical="center" wrapText="1"/>
      <protection/>
    </xf>
    <xf numFmtId="0" fontId="23" fillId="33" borderId="32" xfId="52" applyFont="1" applyFill="1" applyBorder="1" applyAlignment="1">
      <alignment vertical="center"/>
      <protection/>
    </xf>
    <xf numFmtId="166" fontId="23" fillId="0" borderId="32" xfId="52" applyNumberFormat="1" applyFont="1" applyFill="1" applyBorder="1" applyAlignment="1">
      <alignment vertical="center"/>
      <protection/>
    </xf>
    <xf numFmtId="0" fontId="23" fillId="0" borderId="35" xfId="52" applyFont="1" applyFill="1" applyBorder="1" applyAlignment="1">
      <alignment horizontal="center" vertical="center"/>
      <protection/>
    </xf>
    <xf numFmtId="0" fontId="23" fillId="33" borderId="19" xfId="52" applyFont="1" applyFill="1" applyBorder="1" applyAlignment="1">
      <alignment horizontal="center" vertical="center"/>
      <protection/>
    </xf>
    <xf numFmtId="0" fontId="23" fillId="34" borderId="22" xfId="52" applyFont="1" applyFill="1" applyBorder="1" applyAlignment="1">
      <alignment horizontal="center" vertical="center"/>
      <protection/>
    </xf>
    <xf numFmtId="0" fontId="64" fillId="0" borderId="0" xfId="0" applyFont="1" applyFill="1" applyBorder="1" applyAlignment="1">
      <alignment vertical="center"/>
    </xf>
    <xf numFmtId="0" fontId="23" fillId="0" borderId="0" xfId="52" applyFont="1" applyFill="1" applyBorder="1" applyAlignment="1">
      <alignment vertical="center" wrapText="1"/>
      <protection/>
    </xf>
    <xf numFmtId="2" fontId="56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2" fillId="34" borderId="32" xfId="0" applyFont="1" applyFill="1" applyBorder="1" applyAlignment="1">
      <alignment horizontal="centerContinuous" vertical="center" wrapText="1"/>
    </xf>
    <xf numFmtId="0" fontId="23" fillId="33" borderId="23" xfId="52" applyFont="1" applyFill="1" applyBorder="1" applyAlignment="1">
      <alignment horizontal="center" vertical="center"/>
      <protection/>
    </xf>
    <xf numFmtId="0" fontId="23" fillId="33" borderId="24" xfId="52" applyFont="1" applyFill="1" applyBorder="1" applyAlignment="1">
      <alignment horizontal="center" vertical="center" wrapText="1"/>
      <protection/>
    </xf>
    <xf numFmtId="0" fontId="23" fillId="33" borderId="20" xfId="52" applyFont="1" applyFill="1" applyBorder="1" applyAlignment="1">
      <alignment horizontal="center" vertical="center"/>
      <protection/>
    </xf>
    <xf numFmtId="2" fontId="23" fillId="0" borderId="11" xfId="63" applyNumberFormat="1" applyFont="1" applyFill="1" applyBorder="1" applyAlignment="1">
      <alignment horizontal="center" vertical="center"/>
    </xf>
    <xf numFmtId="0" fontId="22" fillId="34" borderId="32" xfId="52" applyFont="1" applyFill="1" applyBorder="1" applyAlignment="1">
      <alignment horizontal="centerContinuous" vertical="center" wrapText="1"/>
      <protection/>
    </xf>
    <xf numFmtId="166" fontId="23" fillId="34" borderId="32" xfId="52" applyNumberFormat="1" applyFont="1" applyFill="1" applyBorder="1" applyAlignment="1">
      <alignment horizontal="centerContinuous" vertical="center" wrapText="1"/>
      <protection/>
    </xf>
    <xf numFmtId="0" fontId="23" fillId="0" borderId="11" xfId="52" applyNumberFormat="1" applyFont="1" applyFill="1" applyBorder="1" applyAlignment="1">
      <alignment horizontal="center" vertical="center"/>
      <protection/>
    </xf>
    <xf numFmtId="0" fontId="23" fillId="0" borderId="24" xfId="52" applyFont="1" applyFill="1" applyBorder="1" applyAlignment="1">
      <alignment horizontal="center" vertical="center" wrapText="1"/>
      <protection/>
    </xf>
    <xf numFmtId="0" fontId="23" fillId="34" borderId="19" xfId="52" applyNumberFormat="1" applyFont="1" applyFill="1" applyBorder="1" applyAlignment="1">
      <alignment horizontal="center" vertical="center" wrapText="1"/>
      <protection/>
    </xf>
    <xf numFmtId="166" fontId="23" fillId="33" borderId="32" xfId="52" applyNumberFormat="1" applyFont="1" applyFill="1" applyBorder="1" applyAlignment="1">
      <alignment horizontal="center" vertical="center"/>
      <protection/>
    </xf>
    <xf numFmtId="0" fontId="23" fillId="34" borderId="32" xfId="52" applyNumberFormat="1" applyFont="1" applyFill="1" applyBorder="1" applyAlignment="1">
      <alignment horizontal="center" vertical="center" wrapText="1"/>
      <protection/>
    </xf>
    <xf numFmtId="0" fontId="22" fillId="34" borderId="32" xfId="52" applyFont="1" applyFill="1" applyBorder="1" applyAlignment="1">
      <alignment horizontal="center" vertical="center" wrapText="1"/>
      <protection/>
    </xf>
    <xf numFmtId="166" fontId="22" fillId="34" borderId="32" xfId="52" applyNumberFormat="1" applyFont="1" applyFill="1" applyBorder="1" applyAlignment="1">
      <alignment horizontal="center" vertical="center" wrapText="1"/>
      <protection/>
    </xf>
    <xf numFmtId="166" fontId="23" fillId="34" borderId="32" xfId="52" applyNumberFormat="1" applyFont="1" applyFill="1" applyBorder="1" applyAlignment="1">
      <alignment horizontal="center" vertical="center"/>
      <protection/>
    </xf>
    <xf numFmtId="0" fontId="23" fillId="33" borderId="34" xfId="52" applyFont="1" applyFill="1" applyBorder="1" applyAlignment="1">
      <alignment horizontal="center" vertical="center"/>
      <protection/>
    </xf>
    <xf numFmtId="166" fontId="23" fillId="33" borderId="32" xfId="52" applyNumberFormat="1" applyFont="1" applyFill="1" applyBorder="1" applyAlignment="1">
      <alignment horizontal="right" vertical="center"/>
      <protection/>
    </xf>
    <xf numFmtId="0" fontId="23" fillId="33" borderId="32" xfId="0" applyFont="1" applyFill="1" applyBorder="1" applyAlignment="1">
      <alignment horizontal="center"/>
    </xf>
    <xf numFmtId="2" fontId="23" fillId="33" borderId="32" xfId="63" applyNumberFormat="1" applyFont="1" applyFill="1" applyBorder="1" applyAlignment="1">
      <alignment horizontal="center" vertical="center"/>
    </xf>
    <xf numFmtId="0" fontId="23" fillId="33" borderId="32" xfId="52" applyNumberFormat="1" applyFont="1" applyFill="1" applyBorder="1" applyAlignment="1">
      <alignment horizontal="center" vertical="center"/>
      <protection/>
    </xf>
    <xf numFmtId="0" fontId="23" fillId="33" borderId="32" xfId="52" applyFont="1" applyFill="1" applyBorder="1" applyAlignment="1">
      <alignment horizontal="center" vertical="center"/>
      <protection/>
    </xf>
    <xf numFmtId="0" fontId="23" fillId="33" borderId="32" xfId="52" applyFont="1" applyFill="1" applyBorder="1" applyAlignment="1">
      <alignment horizontal="center" vertical="center" wrapText="1"/>
      <protection/>
    </xf>
    <xf numFmtId="0" fontId="23" fillId="33" borderId="35" xfId="52" applyFont="1" applyFill="1" applyBorder="1" applyAlignment="1">
      <alignment horizontal="center" vertical="center" wrapText="1"/>
      <protection/>
    </xf>
    <xf numFmtId="0" fontId="23" fillId="33" borderId="19" xfId="0" applyFont="1" applyFill="1" applyBorder="1" applyAlignment="1">
      <alignment horizontal="center"/>
    </xf>
    <xf numFmtId="8" fontId="56" fillId="0" borderId="41" xfId="0" applyNumberFormat="1" applyFont="1" applyFill="1" applyBorder="1" applyAlignment="1">
      <alignment horizontal="right" vertical="center" wrapText="1"/>
    </xf>
    <xf numFmtId="0" fontId="22" fillId="34" borderId="31" xfId="52" applyFont="1" applyFill="1" applyBorder="1" applyAlignment="1">
      <alignment horizontal="center" vertical="center" wrapText="1"/>
      <protection/>
    </xf>
    <xf numFmtId="8" fontId="56" fillId="0" borderId="42" xfId="0" applyNumberFormat="1" applyFont="1" applyBorder="1" applyAlignment="1">
      <alignment horizontal="right" vertical="center" wrapText="1"/>
    </xf>
    <xf numFmtId="0" fontId="22" fillId="0" borderId="32" xfId="52" applyFont="1" applyFill="1" applyBorder="1" applyAlignment="1">
      <alignment vertical="center"/>
      <protection/>
    </xf>
    <xf numFmtId="0" fontId="22" fillId="34" borderId="32" xfId="52" applyFont="1" applyFill="1" applyBorder="1" applyAlignment="1">
      <alignment vertical="center"/>
      <protection/>
    </xf>
    <xf numFmtId="0" fontId="22" fillId="34" borderId="35" xfId="52" applyFont="1" applyFill="1" applyBorder="1" applyAlignment="1">
      <alignment vertical="center"/>
      <protection/>
    </xf>
    <xf numFmtId="0" fontId="23" fillId="34" borderId="19" xfId="52" applyFont="1" applyFill="1" applyBorder="1" applyAlignment="1">
      <alignment horizontal="right" vertical="center"/>
      <protection/>
    </xf>
    <xf numFmtId="0" fontId="23" fillId="34" borderId="19" xfId="52" applyFont="1" applyFill="1" applyBorder="1" applyAlignment="1">
      <alignment horizontal="left" vertical="center" wrapText="1"/>
      <protection/>
    </xf>
    <xf numFmtId="0" fontId="23" fillId="34" borderId="22" xfId="52" applyFont="1" applyFill="1" applyBorder="1" applyAlignment="1">
      <alignment horizontal="left" vertical="center" wrapText="1"/>
      <protection/>
    </xf>
    <xf numFmtId="0" fontId="22" fillId="34" borderId="36" xfId="52" applyFont="1" applyFill="1" applyBorder="1" applyAlignment="1">
      <alignment horizontal="center" vertical="center"/>
      <protection/>
    </xf>
    <xf numFmtId="0" fontId="23" fillId="0" borderId="25" xfId="52" applyFont="1" applyFill="1" applyBorder="1" applyAlignment="1">
      <alignment horizontal="center" vertical="center"/>
      <protection/>
    </xf>
    <xf numFmtId="166" fontId="22" fillId="0" borderId="43" xfId="52" applyNumberFormat="1" applyFont="1" applyFill="1" applyBorder="1" applyAlignment="1">
      <alignment horizontal="centerContinuous" vertical="center"/>
      <protection/>
    </xf>
    <xf numFmtId="166" fontId="22" fillId="0" borderId="44" xfId="52" applyNumberFormat="1" applyFont="1" applyFill="1" applyBorder="1" applyAlignment="1">
      <alignment horizontal="centerContinuous" vertical="center"/>
      <protection/>
    </xf>
    <xf numFmtId="166" fontId="22" fillId="0" borderId="43" xfId="52" applyNumberFormat="1" applyFont="1" applyFill="1" applyBorder="1" applyAlignment="1">
      <alignment vertical="center"/>
      <protection/>
    </xf>
    <xf numFmtId="166" fontId="22" fillId="34" borderId="43" xfId="52" applyNumberFormat="1" applyFont="1" applyFill="1" applyBorder="1" applyAlignment="1">
      <alignment vertical="center"/>
      <protection/>
    </xf>
    <xf numFmtId="166" fontId="22" fillId="34" borderId="26" xfId="52" applyNumberFormat="1" applyFont="1" applyFill="1" applyBorder="1" applyAlignment="1">
      <alignment vertical="center"/>
      <protection/>
    </xf>
    <xf numFmtId="0" fontId="23" fillId="0" borderId="11" xfId="52" applyFont="1" applyBorder="1" applyAlignment="1">
      <alignment vertical="center"/>
      <protection/>
    </xf>
    <xf numFmtId="166" fontId="23" fillId="0" borderId="24" xfId="52" applyNumberFormat="1" applyFont="1" applyBorder="1" applyAlignment="1">
      <alignment horizontal="right" vertical="center"/>
      <protection/>
    </xf>
    <xf numFmtId="0" fontId="22" fillId="36" borderId="25" xfId="52" applyFont="1" applyFill="1" applyBorder="1" applyAlignment="1">
      <alignment horizontal="center" vertical="center" wrapText="1"/>
      <protection/>
    </xf>
    <xf numFmtId="0" fontId="22" fillId="36" borderId="43" xfId="52" applyFont="1" applyFill="1" applyBorder="1" applyAlignment="1">
      <alignment horizontal="center" vertical="center" wrapText="1"/>
      <protection/>
    </xf>
    <xf numFmtId="0" fontId="22" fillId="36" borderId="26" xfId="52" applyFont="1" applyFill="1" applyBorder="1" applyAlignment="1">
      <alignment horizontal="center" vertical="center" wrapText="1"/>
      <protection/>
    </xf>
    <xf numFmtId="0" fontId="22" fillId="0" borderId="23" xfId="52" applyFont="1" applyBorder="1" applyAlignment="1">
      <alignment horizontal="center" vertical="center"/>
      <protection/>
    </xf>
    <xf numFmtId="0" fontId="22" fillId="0" borderId="20" xfId="52" applyFont="1" applyBorder="1" applyAlignment="1">
      <alignment horizontal="center" vertical="center"/>
      <protection/>
    </xf>
    <xf numFmtId="0" fontId="22" fillId="0" borderId="36" xfId="52" applyFont="1" applyBorder="1" applyAlignment="1">
      <alignment horizontal="center" vertical="center"/>
      <protection/>
    </xf>
    <xf numFmtId="0" fontId="22" fillId="0" borderId="34" xfId="52" applyFont="1" applyBorder="1" applyAlignment="1">
      <alignment horizontal="center" vertical="center"/>
      <protection/>
    </xf>
    <xf numFmtId="0" fontId="22" fillId="0" borderId="21" xfId="52" applyFont="1" applyBorder="1" applyAlignment="1">
      <alignment horizontal="center" vertical="center"/>
      <protection/>
    </xf>
    <xf numFmtId="0" fontId="66" fillId="0" borderId="0" xfId="0" applyFont="1" applyAlignment="1">
      <alignment horizontal="centerContinuous"/>
    </xf>
    <xf numFmtId="44" fontId="66" fillId="0" borderId="0" xfId="0" applyNumberFormat="1" applyFont="1" applyAlignment="1">
      <alignment horizontal="centerContinuous"/>
    </xf>
    <xf numFmtId="0" fontId="66" fillId="0" borderId="0" xfId="0" applyFont="1" applyAlignment="1">
      <alignment/>
    </xf>
    <xf numFmtId="44" fontId="66" fillId="0" borderId="0" xfId="0" applyNumberFormat="1" applyFont="1" applyAlignment="1">
      <alignment/>
    </xf>
    <xf numFmtId="0" fontId="63" fillId="34" borderId="36" xfId="0" applyFont="1" applyFill="1" applyBorder="1" applyAlignment="1">
      <alignment horizontal="center" vertical="center" wrapText="1"/>
    </xf>
    <xf numFmtId="44" fontId="63" fillId="34" borderId="12" xfId="0" applyNumberFormat="1" applyFont="1" applyFill="1" applyBorder="1" applyAlignment="1">
      <alignment horizontal="center" vertical="center" wrapText="1"/>
    </xf>
    <xf numFmtId="0" fontId="63" fillId="34" borderId="31" xfId="0" applyFont="1" applyFill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44" fontId="57" fillId="0" borderId="32" xfId="0" applyNumberFormat="1" applyFont="1" applyBorder="1" applyAlignment="1">
      <alignment horizontal="center" vertical="center" wrapText="1"/>
    </xf>
    <xf numFmtId="44" fontId="57" fillId="0" borderId="10" xfId="0" applyNumberFormat="1" applyFont="1" applyBorder="1" applyAlignment="1">
      <alignment horizontal="center" vertical="center" wrapText="1"/>
    </xf>
    <xf numFmtId="44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8" fontId="57" fillId="0" borderId="10" xfId="0" applyNumberFormat="1" applyFont="1" applyBorder="1" applyAlignment="1">
      <alignment horizontal="center" vertical="center"/>
    </xf>
    <xf numFmtId="0" fontId="63" fillId="34" borderId="45" xfId="0" applyFont="1" applyFill="1" applyBorder="1" applyAlignment="1">
      <alignment horizontal="center" vertical="center"/>
    </xf>
    <xf numFmtId="0" fontId="63" fillId="34" borderId="46" xfId="0" applyFont="1" applyFill="1" applyBorder="1" applyAlignment="1">
      <alignment horizontal="center" vertical="center"/>
    </xf>
    <xf numFmtId="44" fontId="63" fillId="34" borderId="39" xfId="0" applyNumberFormat="1" applyFont="1" applyFill="1" applyBorder="1" applyAlignment="1">
      <alignment horizontal="center" vertical="center"/>
    </xf>
    <xf numFmtId="0" fontId="63" fillId="34" borderId="39" xfId="0" applyFont="1" applyFill="1" applyBorder="1" applyAlignment="1">
      <alignment horizontal="center" vertical="center"/>
    </xf>
    <xf numFmtId="8" fontId="63" fillId="34" borderId="39" xfId="0" applyNumberFormat="1" applyFont="1" applyFill="1" applyBorder="1" applyAlignment="1">
      <alignment horizontal="center" vertical="center"/>
    </xf>
    <xf numFmtId="0" fontId="63" fillId="34" borderId="39" xfId="0" applyFont="1" applyFill="1" applyBorder="1" applyAlignment="1">
      <alignment horizontal="center" vertical="center" wrapText="1"/>
    </xf>
    <xf numFmtId="0" fontId="63" fillId="34" borderId="38" xfId="0" applyFont="1" applyFill="1" applyBorder="1" applyAlignment="1">
      <alignment horizontal="center" vertical="center" wrapText="1"/>
    </xf>
    <xf numFmtId="44" fontId="63" fillId="34" borderId="39" xfId="0" applyNumberFormat="1" applyFont="1" applyFill="1" applyBorder="1" applyAlignment="1">
      <alignment horizontal="center" vertical="center" wrapText="1"/>
    </xf>
    <xf numFmtId="44" fontId="57" fillId="0" borderId="19" xfId="0" applyNumberFormat="1" applyFont="1" applyBorder="1" applyAlignment="1">
      <alignment horizontal="center" vertical="center" wrapText="1"/>
    </xf>
    <xf numFmtId="0" fontId="63" fillId="34" borderId="47" xfId="0" applyFont="1" applyFill="1" applyBorder="1" applyAlignment="1">
      <alignment horizontal="center" vertical="center"/>
    </xf>
    <xf numFmtId="44" fontId="63" fillId="34" borderId="12" xfId="0" applyNumberFormat="1" applyFont="1" applyFill="1" applyBorder="1" applyAlignment="1">
      <alignment horizontal="right" vertical="center"/>
    </xf>
    <xf numFmtId="0" fontId="63" fillId="34" borderId="12" xfId="0" applyFont="1" applyFill="1" applyBorder="1" applyAlignment="1">
      <alignment horizontal="center" vertical="center"/>
    </xf>
    <xf numFmtId="44" fontId="63" fillId="34" borderId="12" xfId="0" applyNumberFormat="1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44" fontId="57" fillId="0" borderId="19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44" fontId="56" fillId="0" borderId="0" xfId="0" applyNumberFormat="1" applyFont="1" applyAlignment="1">
      <alignment horizontal="right"/>
    </xf>
    <xf numFmtId="4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44" fontId="6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Continuous" vertical="center" wrapText="1"/>
    </xf>
    <xf numFmtId="0" fontId="56" fillId="34" borderId="40" xfId="0" applyFont="1" applyFill="1" applyBorder="1" applyAlignment="1">
      <alignment horizontal="center" vertical="center"/>
    </xf>
    <xf numFmtId="44" fontId="68" fillId="34" borderId="12" xfId="0" applyNumberFormat="1" applyFont="1" applyFill="1" applyBorder="1" applyAlignment="1">
      <alignment horizontal="center"/>
    </xf>
    <xf numFmtId="44" fontId="56" fillId="0" borderId="32" xfId="0" applyNumberFormat="1" applyFont="1" applyBorder="1" applyAlignment="1">
      <alignment horizontal="center" vertical="center"/>
    </xf>
    <xf numFmtId="44" fontId="56" fillId="0" borderId="10" xfId="0" applyNumberFormat="1" applyFont="1" applyBorder="1" applyAlignment="1">
      <alignment horizontal="center" vertical="center"/>
    </xf>
    <xf numFmtId="44" fontId="56" fillId="0" borderId="19" xfId="0" applyNumberFormat="1" applyFont="1" applyBorder="1" applyAlignment="1">
      <alignment horizontal="center" vertical="center"/>
    </xf>
    <xf numFmtId="44" fontId="68" fillId="34" borderId="39" xfId="0" applyNumberFormat="1" applyFont="1" applyFill="1" applyBorder="1" applyAlignment="1">
      <alignment horizontal="center" vertical="center"/>
    </xf>
    <xf numFmtId="0" fontId="56" fillId="0" borderId="35" xfId="0" applyFont="1" applyBorder="1" applyAlignment="1">
      <alignment horizontal="left" vertical="center"/>
    </xf>
    <xf numFmtId="0" fontId="56" fillId="0" borderId="18" xfId="0" applyFont="1" applyBorder="1" applyAlignment="1">
      <alignment horizontal="left" vertical="center"/>
    </xf>
    <xf numFmtId="0" fontId="57" fillId="0" borderId="18" xfId="0" applyFont="1" applyFill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/>
    </xf>
    <xf numFmtId="0" fontId="57" fillId="0" borderId="30" xfId="0" applyFont="1" applyBorder="1" applyAlignment="1">
      <alignment horizontal="center" vertical="center"/>
    </xf>
    <xf numFmtId="0" fontId="63" fillId="34" borderId="48" xfId="0" applyFont="1" applyFill="1" applyBorder="1" applyAlignment="1">
      <alignment horizontal="left" vertical="center"/>
    </xf>
    <xf numFmtId="0" fontId="63" fillId="34" borderId="49" xfId="0" applyFont="1" applyFill="1" applyBorder="1" applyAlignment="1">
      <alignment horizontal="left" vertical="center"/>
    </xf>
    <xf numFmtId="44" fontId="63" fillId="34" borderId="50" xfId="0" applyNumberFormat="1" applyFont="1" applyFill="1" applyBorder="1" applyAlignment="1">
      <alignment horizontal="center" vertical="center" wrapText="1"/>
    </xf>
    <xf numFmtId="44" fontId="63" fillId="34" borderId="51" xfId="0" applyNumberFormat="1" applyFont="1" applyFill="1" applyBorder="1" applyAlignment="1">
      <alignment horizontal="center" vertical="center" wrapText="1"/>
    </xf>
    <xf numFmtId="44" fontId="66" fillId="0" borderId="0" xfId="0" applyNumberFormat="1" applyFont="1" applyAlignment="1">
      <alignment horizontal="left"/>
    </xf>
    <xf numFmtId="14" fontId="58" fillId="0" borderId="10" xfId="0" applyNumberFormat="1" applyFont="1" applyBorder="1" applyAlignment="1">
      <alignment horizontal="center" vertical="center" wrapText="1"/>
    </xf>
    <xf numFmtId="0" fontId="30" fillId="0" borderId="20" xfId="54" applyFont="1" applyBorder="1" applyAlignment="1">
      <alignment horizontal="center" vertical="center" wrapText="1"/>
      <protection/>
    </xf>
    <xf numFmtId="0" fontId="30" fillId="0" borderId="18" xfId="54" applyFont="1" applyBorder="1" applyAlignment="1">
      <alignment horizontal="center" vertical="center" wrapText="1"/>
      <protection/>
    </xf>
    <xf numFmtId="0" fontId="30" fillId="0" borderId="21" xfId="54" applyFont="1" applyBorder="1" applyAlignment="1">
      <alignment horizontal="center" vertical="center" wrapText="1"/>
      <protection/>
    </xf>
    <xf numFmtId="0" fontId="62" fillId="0" borderId="22" xfId="0" applyFont="1" applyBorder="1" applyAlignment="1">
      <alignment horizontal="center" vertical="center" wrapText="1"/>
    </xf>
    <xf numFmtId="0" fontId="59" fillId="0" borderId="52" xfId="0" applyFont="1" applyBorder="1" applyAlignment="1">
      <alignment horizontal="center" vertical="center" wrapText="1"/>
    </xf>
    <xf numFmtId="0" fontId="58" fillId="0" borderId="0" xfId="0" applyFont="1" applyAlignment="1">
      <alignment horizontal="centerContinuous" vertical="center" wrapText="1"/>
    </xf>
    <xf numFmtId="0" fontId="23" fillId="0" borderId="10" xfId="52" applyFont="1" applyFill="1" applyBorder="1" applyAlignment="1">
      <alignment horizontal="center" vertical="center" wrapText="1"/>
      <protection/>
    </xf>
    <xf numFmtId="0" fontId="22" fillId="34" borderId="32" xfId="52" applyFont="1" applyFill="1" applyBorder="1" applyAlignment="1">
      <alignment horizontal="center" vertical="center"/>
      <protection/>
    </xf>
    <xf numFmtId="0" fontId="22" fillId="34" borderId="35" xfId="52" applyFont="1" applyFill="1" applyBorder="1" applyAlignment="1">
      <alignment horizontal="center" vertical="center"/>
      <protection/>
    </xf>
    <xf numFmtId="0" fontId="60" fillId="0" borderId="0" xfId="0" applyFont="1" applyAlignment="1">
      <alignment horizontal="left"/>
    </xf>
    <xf numFmtId="0" fontId="23" fillId="0" borderId="32" xfId="52" applyFont="1" applyFill="1" applyBorder="1" applyAlignment="1">
      <alignment horizontal="center" vertical="center" wrapText="1"/>
      <protection/>
    </xf>
    <xf numFmtId="0" fontId="23" fillId="33" borderId="10" xfId="52" applyFont="1" applyFill="1" applyBorder="1" applyAlignment="1">
      <alignment horizontal="center" vertical="center" wrapText="1"/>
      <protection/>
    </xf>
    <xf numFmtId="0" fontId="22" fillId="34" borderId="42" xfId="52" applyFont="1" applyFill="1" applyBorder="1" applyAlignment="1">
      <alignment horizontal="center" vertical="center"/>
      <protection/>
    </xf>
    <xf numFmtId="0" fontId="22" fillId="34" borderId="53" xfId="52" applyFont="1" applyFill="1" applyBorder="1" applyAlignment="1">
      <alignment horizontal="center" vertical="center"/>
      <protection/>
    </xf>
    <xf numFmtId="0" fontId="22" fillId="34" borderId="54" xfId="52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44" fontId="56" fillId="0" borderId="14" xfId="0" applyNumberFormat="1" applyFont="1" applyBorder="1" applyAlignment="1">
      <alignment horizontal="center" vertical="center"/>
    </xf>
    <xf numFmtId="44" fontId="56" fillId="0" borderId="55" xfId="0" applyNumberFormat="1" applyFont="1" applyBorder="1" applyAlignment="1">
      <alignment horizontal="center" vertical="center"/>
    </xf>
    <xf numFmtId="44" fontId="56" fillId="0" borderId="11" xfId="0" applyNumberFormat="1" applyFont="1" applyBorder="1" applyAlignment="1">
      <alignment horizontal="center" vertical="center"/>
    </xf>
    <xf numFmtId="0" fontId="63" fillId="34" borderId="56" xfId="0" applyFont="1" applyFill="1" applyBorder="1" applyAlignment="1">
      <alignment horizontal="center" vertical="center"/>
    </xf>
    <xf numFmtId="0" fontId="63" fillId="34" borderId="57" xfId="0" applyFont="1" applyFill="1" applyBorder="1" applyAlignment="1">
      <alignment horizontal="center" vertical="center"/>
    </xf>
    <xf numFmtId="0" fontId="63" fillId="34" borderId="37" xfId="0" applyFont="1" applyFill="1" applyBorder="1" applyAlignment="1">
      <alignment horizontal="center" vertical="center"/>
    </xf>
    <xf numFmtId="0" fontId="63" fillId="34" borderId="32" xfId="0" applyFont="1" applyFill="1" applyBorder="1" applyAlignment="1">
      <alignment horizontal="center" vertical="center"/>
    </xf>
    <xf numFmtId="0" fontId="63" fillId="34" borderId="32" xfId="0" applyFont="1" applyFill="1" applyBorder="1" applyAlignment="1">
      <alignment horizontal="center" vertical="center" wrapText="1"/>
    </xf>
    <xf numFmtId="0" fontId="63" fillId="34" borderId="42" xfId="0" applyFont="1" applyFill="1" applyBorder="1" applyAlignment="1">
      <alignment horizontal="center" vertical="center" wrapText="1"/>
    </xf>
    <xf numFmtId="14" fontId="63" fillId="34" borderId="34" xfId="0" applyNumberFormat="1" applyFont="1" applyFill="1" applyBorder="1" applyAlignment="1">
      <alignment horizontal="center" vertical="center" wrapText="1"/>
    </xf>
    <xf numFmtId="14" fontId="63" fillId="34" borderId="32" xfId="0" applyNumberFormat="1" applyFont="1" applyFill="1" applyBorder="1" applyAlignment="1">
      <alignment horizontal="center" vertical="center" wrapText="1"/>
    </xf>
    <xf numFmtId="14" fontId="63" fillId="34" borderId="35" xfId="0" applyNumberFormat="1" applyFont="1" applyFill="1" applyBorder="1" applyAlignment="1">
      <alignment horizontal="center" vertical="center" wrapText="1"/>
    </xf>
    <xf numFmtId="44" fontId="57" fillId="0" borderId="14" xfId="0" applyNumberFormat="1" applyFont="1" applyBorder="1" applyAlignment="1">
      <alignment horizontal="center" vertical="center"/>
    </xf>
    <xf numFmtId="44" fontId="57" fillId="0" borderId="55" xfId="0" applyNumberFormat="1" applyFont="1" applyBorder="1" applyAlignment="1">
      <alignment horizontal="center" vertical="center"/>
    </xf>
    <xf numFmtId="44" fontId="57" fillId="0" borderId="11" xfId="0" applyNumberFormat="1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55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8" fontId="57" fillId="0" borderId="14" xfId="0" applyNumberFormat="1" applyFont="1" applyBorder="1" applyAlignment="1">
      <alignment horizontal="center" vertical="center" wrapText="1"/>
    </xf>
    <xf numFmtId="8" fontId="57" fillId="0" borderId="55" xfId="0" applyNumberFormat="1" applyFont="1" applyBorder="1" applyAlignment="1">
      <alignment horizontal="center" vertical="center" wrapText="1"/>
    </xf>
    <xf numFmtId="8" fontId="57" fillId="0" borderId="11" xfId="0" applyNumberFormat="1" applyFont="1" applyBorder="1" applyAlignment="1">
      <alignment horizontal="center" vertical="center" wrapText="1"/>
    </xf>
    <xf numFmtId="0" fontId="63" fillId="34" borderId="58" xfId="0" applyFont="1" applyFill="1" applyBorder="1" applyAlignment="1">
      <alignment horizontal="center" vertical="center" wrapText="1"/>
    </xf>
    <xf numFmtId="0" fontId="63" fillId="34" borderId="59" xfId="0" applyFont="1" applyFill="1" applyBorder="1" applyAlignment="1">
      <alignment horizontal="center" vertical="center" wrapText="1"/>
    </xf>
    <xf numFmtId="0" fontId="63" fillId="34" borderId="60" xfId="0" applyFont="1" applyFill="1" applyBorder="1" applyAlignment="1">
      <alignment horizontal="center" vertical="center" wrapText="1"/>
    </xf>
    <xf numFmtId="0" fontId="57" fillId="0" borderId="61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3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3" xfId="67"/>
    <cellStyle name="Walutowy 3 2" xfId="68"/>
    <cellStyle name="Walutowy 4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zoomScalePageLayoutView="0" workbookViewId="0" topLeftCell="A46">
      <selection activeCell="L13" sqref="L13"/>
    </sheetView>
  </sheetViews>
  <sheetFormatPr defaultColWidth="9.140625" defaultRowHeight="15"/>
  <cols>
    <col min="1" max="1" width="4.7109375" style="182" bestFit="1" customWidth="1"/>
    <col min="2" max="2" width="4.7109375" style="12" bestFit="1" customWidth="1"/>
    <col min="3" max="3" width="46.00390625" style="23" customWidth="1"/>
    <col min="4" max="4" width="17.7109375" style="23" customWidth="1"/>
    <col min="5" max="5" width="7.7109375" style="68" customWidth="1"/>
    <col min="6" max="6" width="11.7109375" style="27" customWidth="1"/>
    <col min="7" max="7" width="12.8515625" style="68" customWidth="1"/>
    <col min="8" max="8" width="47.140625" style="12" customWidth="1"/>
    <col min="9" max="9" width="13.28125" style="19" customWidth="1"/>
    <col min="10" max="10" width="19.140625" style="19" customWidth="1"/>
    <col min="11" max="11" width="43.140625" style="19" customWidth="1"/>
    <col min="12" max="12" width="13.00390625" style="11" customWidth="1"/>
    <col min="13" max="16384" width="9.140625" style="12" customWidth="1"/>
  </cols>
  <sheetData>
    <row r="1" spans="1:13" ht="15">
      <c r="A1" s="180"/>
      <c r="B1" s="382" t="s">
        <v>384</v>
      </c>
      <c r="C1" s="382"/>
      <c r="D1" s="382"/>
      <c r="E1" s="382"/>
      <c r="F1" s="382"/>
      <c r="G1" s="382"/>
      <c r="H1" s="382"/>
      <c r="I1" s="12"/>
      <c r="L1" s="19"/>
      <c r="M1" s="55"/>
    </row>
    <row r="2" spans="1:15" s="58" customFormat="1" ht="15" customHeight="1" thickBot="1">
      <c r="A2" s="181"/>
      <c r="B2" s="90"/>
      <c r="C2" s="90"/>
      <c r="D2" s="90"/>
      <c r="E2" s="91"/>
      <c r="F2" s="85"/>
      <c r="G2" s="92"/>
      <c r="H2" s="92"/>
      <c r="O2" s="59"/>
    </row>
    <row r="3" spans="2:12" ht="12.75">
      <c r="B3" s="156" t="s">
        <v>1</v>
      </c>
      <c r="C3" s="380" t="s">
        <v>43</v>
      </c>
      <c r="D3" s="380"/>
      <c r="E3" s="380"/>
      <c r="F3" s="380"/>
      <c r="G3" s="380"/>
      <c r="H3" s="380" t="s">
        <v>14</v>
      </c>
      <c r="I3" s="380"/>
      <c r="J3" s="380"/>
      <c r="K3" s="381"/>
      <c r="L3" s="55"/>
    </row>
    <row r="4" spans="2:12" ht="60" customHeight="1" thickBot="1">
      <c r="B4" s="162" t="s">
        <v>0</v>
      </c>
      <c r="C4" s="163" t="s">
        <v>15</v>
      </c>
      <c r="D4" s="165" t="s">
        <v>26</v>
      </c>
      <c r="E4" s="165" t="s">
        <v>146</v>
      </c>
      <c r="F4" s="166" t="s">
        <v>116</v>
      </c>
      <c r="G4" s="167" t="s">
        <v>49</v>
      </c>
      <c r="H4" s="163" t="s">
        <v>18</v>
      </c>
      <c r="I4" s="168" t="s">
        <v>19</v>
      </c>
      <c r="J4" s="168" t="s">
        <v>20</v>
      </c>
      <c r="K4" s="169" t="s">
        <v>21</v>
      </c>
      <c r="L4" s="190"/>
    </row>
    <row r="5" spans="1:12" s="29" customFormat="1" ht="12.75">
      <c r="A5" s="183" t="s">
        <v>164</v>
      </c>
      <c r="B5" s="191" t="s">
        <v>1</v>
      </c>
      <c r="C5" s="192" t="s">
        <v>59</v>
      </c>
      <c r="D5" s="193">
        <v>662791.28</v>
      </c>
      <c r="E5" s="194" t="s">
        <v>51</v>
      </c>
      <c r="F5" s="195">
        <v>927</v>
      </c>
      <c r="G5" s="196">
        <v>1978</v>
      </c>
      <c r="H5" s="197" t="s">
        <v>129</v>
      </c>
      <c r="I5" s="383" t="s">
        <v>130</v>
      </c>
      <c r="J5" s="383"/>
      <c r="K5" s="198" t="s">
        <v>131</v>
      </c>
      <c r="L5" s="28"/>
    </row>
    <row r="6" spans="1:12" s="29" customFormat="1" ht="12.75">
      <c r="A6" s="183" t="s">
        <v>164</v>
      </c>
      <c r="B6" s="199" t="s">
        <v>2</v>
      </c>
      <c r="C6" s="61" t="s">
        <v>60</v>
      </c>
      <c r="D6" s="60">
        <v>237683.02</v>
      </c>
      <c r="E6" s="33" t="s">
        <v>51</v>
      </c>
      <c r="F6" s="32"/>
      <c r="G6" s="66">
        <v>1962</v>
      </c>
      <c r="H6" s="102" t="s">
        <v>129</v>
      </c>
      <c r="I6" s="379" t="s">
        <v>130</v>
      </c>
      <c r="J6" s="379"/>
      <c r="K6" s="200" t="s">
        <v>131</v>
      </c>
      <c r="L6" s="28"/>
    </row>
    <row r="7" spans="1:12" s="29" customFormat="1" ht="12.75">
      <c r="A7" s="183" t="s">
        <v>164</v>
      </c>
      <c r="B7" s="199" t="s">
        <v>3</v>
      </c>
      <c r="C7" s="61" t="s">
        <v>61</v>
      </c>
      <c r="D7" s="60">
        <v>155373.13</v>
      </c>
      <c r="E7" s="33" t="s">
        <v>51</v>
      </c>
      <c r="F7" s="32">
        <v>219.4</v>
      </c>
      <c r="G7" s="66">
        <v>2012</v>
      </c>
      <c r="H7" s="102" t="s">
        <v>129</v>
      </c>
      <c r="I7" s="379" t="s">
        <v>130</v>
      </c>
      <c r="J7" s="379"/>
      <c r="K7" s="200" t="s">
        <v>131</v>
      </c>
      <c r="L7" s="28"/>
    </row>
    <row r="8" spans="1:12" s="29" customFormat="1" ht="12.75">
      <c r="A8" s="183" t="s">
        <v>164</v>
      </c>
      <c r="B8" s="199" t="s">
        <v>4</v>
      </c>
      <c r="C8" s="61" t="s">
        <v>115</v>
      </c>
      <c r="D8" s="60">
        <v>136665.1</v>
      </c>
      <c r="E8" s="33" t="s">
        <v>51</v>
      </c>
      <c r="F8" s="32">
        <v>69</v>
      </c>
      <c r="G8" s="66">
        <v>2009</v>
      </c>
      <c r="H8" s="102" t="s">
        <v>129</v>
      </c>
      <c r="I8" s="379" t="s">
        <v>130</v>
      </c>
      <c r="J8" s="379"/>
      <c r="K8" s="200" t="s">
        <v>131</v>
      </c>
      <c r="L8" s="28"/>
    </row>
    <row r="9" spans="1:12" s="29" customFormat="1" ht="12.75">
      <c r="A9" s="183" t="s">
        <v>164</v>
      </c>
      <c r="B9" s="199" t="s">
        <v>5</v>
      </c>
      <c r="C9" s="61" t="s">
        <v>185</v>
      </c>
      <c r="D9" s="60">
        <v>634953.36</v>
      </c>
      <c r="E9" s="33" t="s">
        <v>51</v>
      </c>
      <c r="F9" s="32">
        <v>238.3</v>
      </c>
      <c r="G9" s="66">
        <v>2014</v>
      </c>
      <c r="H9" s="102" t="s">
        <v>129</v>
      </c>
      <c r="I9" s="379" t="s">
        <v>130</v>
      </c>
      <c r="J9" s="379"/>
      <c r="K9" s="200" t="s">
        <v>131</v>
      </c>
      <c r="L9" s="28"/>
    </row>
    <row r="10" spans="1:12" s="29" customFormat="1" ht="12.75">
      <c r="A10" s="183" t="s">
        <v>164</v>
      </c>
      <c r="B10" s="199" t="s">
        <v>6</v>
      </c>
      <c r="C10" s="61" t="s">
        <v>62</v>
      </c>
      <c r="D10" s="60">
        <v>130197.84</v>
      </c>
      <c r="E10" s="33" t="s">
        <v>51</v>
      </c>
      <c r="F10" s="32">
        <v>410</v>
      </c>
      <c r="G10" s="66">
        <v>1968</v>
      </c>
      <c r="H10" s="102" t="s">
        <v>129</v>
      </c>
      <c r="I10" s="379" t="s">
        <v>130</v>
      </c>
      <c r="J10" s="379"/>
      <c r="K10" s="200" t="s">
        <v>131</v>
      </c>
      <c r="L10" s="28"/>
    </row>
    <row r="11" spans="1:12" s="29" customFormat="1" ht="12.75">
      <c r="A11" s="183" t="s">
        <v>164</v>
      </c>
      <c r="B11" s="199" t="s">
        <v>7</v>
      </c>
      <c r="C11" s="61" t="s">
        <v>63</v>
      </c>
      <c r="D11" s="60">
        <v>36120.6</v>
      </c>
      <c r="E11" s="33" t="s">
        <v>51</v>
      </c>
      <c r="F11" s="32">
        <v>475</v>
      </c>
      <c r="G11" s="66">
        <v>1970</v>
      </c>
      <c r="H11" s="102" t="s">
        <v>129</v>
      </c>
      <c r="I11" s="379" t="s">
        <v>130</v>
      </c>
      <c r="J11" s="379"/>
      <c r="K11" s="200" t="s">
        <v>131</v>
      </c>
      <c r="L11" s="28"/>
    </row>
    <row r="12" spans="1:12" s="29" customFormat="1" ht="26.25">
      <c r="A12" s="183" t="s">
        <v>164</v>
      </c>
      <c r="B12" s="199" t="s">
        <v>8</v>
      </c>
      <c r="C12" s="61" t="s">
        <v>64</v>
      </c>
      <c r="D12" s="60">
        <v>83799.84</v>
      </c>
      <c r="E12" s="33" t="s">
        <v>51</v>
      </c>
      <c r="F12" s="32">
        <v>150</v>
      </c>
      <c r="G12" s="66" t="s">
        <v>149</v>
      </c>
      <c r="H12" s="102" t="s">
        <v>129</v>
      </c>
      <c r="I12" s="379" t="s">
        <v>130</v>
      </c>
      <c r="J12" s="379"/>
      <c r="K12" s="200" t="s">
        <v>131</v>
      </c>
      <c r="L12" s="28"/>
    </row>
    <row r="13" spans="1:12" s="29" customFormat="1" ht="12.75">
      <c r="A13" s="183" t="s">
        <v>164</v>
      </c>
      <c r="B13" s="199" t="s">
        <v>9</v>
      </c>
      <c r="C13" s="61" t="s">
        <v>65</v>
      </c>
      <c r="D13" s="60">
        <v>165860.37</v>
      </c>
      <c r="E13" s="33" t="s">
        <v>51</v>
      </c>
      <c r="F13" s="32">
        <v>364.8</v>
      </c>
      <c r="G13" s="66">
        <v>1998</v>
      </c>
      <c r="H13" s="102" t="s">
        <v>129</v>
      </c>
      <c r="I13" s="379" t="s">
        <v>130</v>
      </c>
      <c r="J13" s="379"/>
      <c r="K13" s="200" t="s">
        <v>131</v>
      </c>
      <c r="L13" s="28"/>
    </row>
    <row r="14" spans="1:12" s="29" customFormat="1" ht="12.75">
      <c r="A14" s="183" t="s">
        <v>164</v>
      </c>
      <c r="B14" s="199" t="s">
        <v>10</v>
      </c>
      <c r="C14" s="61" t="s">
        <v>66</v>
      </c>
      <c r="D14" s="60">
        <v>232927.18</v>
      </c>
      <c r="E14" s="33" t="s">
        <v>51</v>
      </c>
      <c r="F14" s="32">
        <v>710</v>
      </c>
      <c r="G14" s="66">
        <v>1970</v>
      </c>
      <c r="H14" s="102" t="s">
        <v>129</v>
      </c>
      <c r="I14" s="379" t="s">
        <v>130</v>
      </c>
      <c r="J14" s="379"/>
      <c r="K14" s="200" t="s">
        <v>131</v>
      </c>
      <c r="L14" s="28"/>
    </row>
    <row r="15" spans="1:12" s="29" customFormat="1" ht="12.75">
      <c r="A15" s="183" t="s">
        <v>164</v>
      </c>
      <c r="B15" s="199" t="s">
        <v>11</v>
      </c>
      <c r="C15" s="61" t="s">
        <v>67</v>
      </c>
      <c r="D15" s="61">
        <v>209825.25</v>
      </c>
      <c r="E15" s="33" t="s">
        <v>51</v>
      </c>
      <c r="F15" s="32">
        <v>665</v>
      </c>
      <c r="G15" s="66">
        <v>1986</v>
      </c>
      <c r="H15" s="102" t="s">
        <v>129</v>
      </c>
      <c r="I15" s="379" t="s">
        <v>130</v>
      </c>
      <c r="J15" s="379"/>
      <c r="K15" s="200" t="s">
        <v>131</v>
      </c>
      <c r="L15" s="28"/>
    </row>
    <row r="16" spans="1:12" s="29" customFormat="1" ht="12.75">
      <c r="A16" s="183" t="s">
        <v>164</v>
      </c>
      <c r="B16" s="199" t="s">
        <v>12</v>
      </c>
      <c r="C16" s="61" t="s">
        <v>68</v>
      </c>
      <c r="D16" s="60">
        <v>381830.25</v>
      </c>
      <c r="E16" s="33" t="s">
        <v>51</v>
      </c>
      <c r="F16" s="32">
        <v>544.8</v>
      </c>
      <c r="G16" s="66">
        <v>1983</v>
      </c>
      <c r="H16" s="102" t="s">
        <v>129</v>
      </c>
      <c r="I16" s="379" t="s">
        <v>130</v>
      </c>
      <c r="J16" s="379"/>
      <c r="K16" s="200" t="s">
        <v>131</v>
      </c>
      <c r="L16" s="28"/>
    </row>
    <row r="17" spans="1:12" s="29" customFormat="1" ht="12.75">
      <c r="A17" s="183" t="s">
        <v>164</v>
      </c>
      <c r="B17" s="199" t="s">
        <v>13</v>
      </c>
      <c r="C17" s="61" t="s">
        <v>69</v>
      </c>
      <c r="D17" s="60">
        <v>344019.32</v>
      </c>
      <c r="E17" s="33" t="s">
        <v>51</v>
      </c>
      <c r="F17" s="32">
        <v>426.1</v>
      </c>
      <c r="G17" s="66">
        <v>1974</v>
      </c>
      <c r="H17" s="102" t="s">
        <v>129</v>
      </c>
      <c r="I17" s="379" t="s">
        <v>130</v>
      </c>
      <c r="J17" s="379"/>
      <c r="K17" s="200" t="s">
        <v>131</v>
      </c>
      <c r="L17" s="28"/>
    </row>
    <row r="18" spans="1:12" s="29" customFormat="1" ht="12.75">
      <c r="A18" s="183" t="s">
        <v>164</v>
      </c>
      <c r="B18" s="199" t="s">
        <v>24</v>
      </c>
      <c r="C18" s="61" t="s">
        <v>70</v>
      </c>
      <c r="D18" s="60">
        <v>92415.04</v>
      </c>
      <c r="E18" s="33" t="s">
        <v>51</v>
      </c>
      <c r="F18" s="32">
        <v>190</v>
      </c>
      <c r="G18" s="66">
        <v>1968</v>
      </c>
      <c r="H18" s="102" t="s">
        <v>129</v>
      </c>
      <c r="I18" s="379" t="s">
        <v>130</v>
      </c>
      <c r="J18" s="379"/>
      <c r="K18" s="200" t="s">
        <v>131</v>
      </c>
      <c r="L18" s="28"/>
    </row>
    <row r="19" spans="1:12" s="29" customFormat="1" ht="12.75">
      <c r="A19" s="183" t="s">
        <v>164</v>
      </c>
      <c r="B19" s="199" t="s">
        <v>25</v>
      </c>
      <c r="C19" s="61" t="s">
        <v>71</v>
      </c>
      <c r="D19" s="60">
        <v>37932</v>
      </c>
      <c r="E19" s="33" t="s">
        <v>51</v>
      </c>
      <c r="F19" s="32">
        <v>90</v>
      </c>
      <c r="G19" s="66">
        <v>2007</v>
      </c>
      <c r="H19" s="102" t="s">
        <v>129</v>
      </c>
      <c r="I19" s="379" t="s">
        <v>130</v>
      </c>
      <c r="J19" s="379"/>
      <c r="K19" s="200" t="s">
        <v>131</v>
      </c>
      <c r="L19" s="28"/>
    </row>
    <row r="20" spans="1:12" s="29" customFormat="1" ht="12.75">
      <c r="A20" s="183" t="s">
        <v>164</v>
      </c>
      <c r="B20" s="199" t="s">
        <v>27</v>
      </c>
      <c r="C20" s="61" t="s">
        <v>72</v>
      </c>
      <c r="D20" s="60">
        <v>61283</v>
      </c>
      <c r="E20" s="33" t="s">
        <v>51</v>
      </c>
      <c r="F20" s="32">
        <v>410</v>
      </c>
      <c r="G20" s="66">
        <v>2007</v>
      </c>
      <c r="H20" s="102" t="s">
        <v>129</v>
      </c>
      <c r="I20" s="379" t="s">
        <v>130</v>
      </c>
      <c r="J20" s="379"/>
      <c r="K20" s="200" t="s">
        <v>131</v>
      </c>
      <c r="L20" s="28"/>
    </row>
    <row r="21" spans="1:12" s="29" customFormat="1" ht="12.75">
      <c r="A21" s="183" t="s">
        <v>164</v>
      </c>
      <c r="B21" s="199" t="s">
        <v>28</v>
      </c>
      <c r="C21" s="61" t="s">
        <v>73</v>
      </c>
      <c r="D21" s="60">
        <v>24155.04</v>
      </c>
      <c r="E21" s="33" t="s">
        <v>51</v>
      </c>
      <c r="F21" s="32"/>
      <c r="G21" s="66">
        <v>2007</v>
      </c>
      <c r="H21" s="102" t="s">
        <v>129</v>
      </c>
      <c r="I21" s="379" t="s">
        <v>130</v>
      </c>
      <c r="J21" s="379"/>
      <c r="K21" s="200" t="s">
        <v>131</v>
      </c>
      <c r="L21" s="28"/>
    </row>
    <row r="22" spans="1:12" s="29" customFormat="1" ht="12.75">
      <c r="A22" s="183" t="s">
        <v>164</v>
      </c>
      <c r="B22" s="199" t="s">
        <v>29</v>
      </c>
      <c r="C22" s="61" t="s">
        <v>74</v>
      </c>
      <c r="D22" s="60">
        <v>98440.16</v>
      </c>
      <c r="E22" s="33" t="s">
        <v>51</v>
      </c>
      <c r="F22" s="32">
        <v>21.3</v>
      </c>
      <c r="G22" s="66">
        <v>2013</v>
      </c>
      <c r="H22" s="102" t="s">
        <v>129</v>
      </c>
      <c r="I22" s="379" t="s">
        <v>130</v>
      </c>
      <c r="J22" s="379"/>
      <c r="K22" s="200" t="s">
        <v>131</v>
      </c>
      <c r="L22" s="28"/>
    </row>
    <row r="23" spans="1:12" s="29" customFormat="1" ht="12.75">
      <c r="A23" s="183" t="s">
        <v>164</v>
      </c>
      <c r="B23" s="199" t="s">
        <v>30</v>
      </c>
      <c r="C23" s="61" t="s">
        <v>75</v>
      </c>
      <c r="D23" s="60">
        <v>383077.86</v>
      </c>
      <c r="E23" s="33" t="s">
        <v>51</v>
      </c>
      <c r="F23" s="32">
        <v>100.4</v>
      </c>
      <c r="G23" s="66">
        <v>2013</v>
      </c>
      <c r="H23" s="103" t="s">
        <v>129</v>
      </c>
      <c r="I23" s="384" t="s">
        <v>130</v>
      </c>
      <c r="J23" s="384"/>
      <c r="K23" s="201" t="s">
        <v>131</v>
      </c>
      <c r="L23" s="28"/>
    </row>
    <row r="24" spans="1:12" s="29" customFormat="1" ht="12.75">
      <c r="A24" s="183" t="s">
        <v>165</v>
      </c>
      <c r="B24" s="199" t="s">
        <v>31</v>
      </c>
      <c r="C24" s="61" t="s">
        <v>179</v>
      </c>
      <c r="D24" s="60">
        <v>110871.05</v>
      </c>
      <c r="E24" s="33" t="s">
        <v>51</v>
      </c>
      <c r="F24" s="32">
        <v>36.18</v>
      </c>
      <c r="G24" s="66">
        <v>2014</v>
      </c>
      <c r="H24" s="15"/>
      <c r="I24" s="45"/>
      <c r="J24" s="45"/>
      <c r="K24" s="202"/>
      <c r="L24" s="28"/>
    </row>
    <row r="25" spans="1:12" s="29" customFormat="1" ht="12.75">
      <c r="A25" s="183" t="s">
        <v>165</v>
      </c>
      <c r="B25" s="199" t="s">
        <v>32</v>
      </c>
      <c r="C25" s="61" t="s">
        <v>180</v>
      </c>
      <c r="D25" s="60">
        <v>10800</v>
      </c>
      <c r="E25" s="33" t="s">
        <v>51</v>
      </c>
      <c r="F25" s="32"/>
      <c r="G25" s="66">
        <v>2014</v>
      </c>
      <c r="H25" s="15"/>
      <c r="I25" s="45"/>
      <c r="J25" s="45"/>
      <c r="K25" s="202"/>
      <c r="L25" s="28"/>
    </row>
    <row r="26" spans="1:12" s="29" customFormat="1" ht="12.75">
      <c r="A26" s="183" t="s">
        <v>165</v>
      </c>
      <c r="B26" s="199" t="s">
        <v>33</v>
      </c>
      <c r="C26" s="61" t="s">
        <v>181</v>
      </c>
      <c r="D26" s="60">
        <v>33000</v>
      </c>
      <c r="E26" s="33" t="s">
        <v>51</v>
      </c>
      <c r="F26" s="32"/>
      <c r="G26" s="66">
        <v>2019</v>
      </c>
      <c r="H26" s="15"/>
      <c r="I26" s="45"/>
      <c r="J26" s="45"/>
      <c r="K26" s="202"/>
      <c r="L26" s="28"/>
    </row>
    <row r="27" spans="1:12" s="29" customFormat="1" ht="26.25">
      <c r="A27" s="183" t="s">
        <v>165</v>
      </c>
      <c r="B27" s="199" t="s">
        <v>34</v>
      </c>
      <c r="C27" s="61" t="s">
        <v>76</v>
      </c>
      <c r="D27" s="60">
        <v>374194.75</v>
      </c>
      <c r="E27" s="33" t="s">
        <v>51</v>
      </c>
      <c r="F27" s="32"/>
      <c r="G27" s="66">
        <v>2014</v>
      </c>
      <c r="H27" s="15"/>
      <c r="I27" s="45"/>
      <c r="J27" s="45"/>
      <c r="K27" s="202"/>
      <c r="L27" s="28"/>
    </row>
    <row r="28" spans="1:12" s="29" customFormat="1" ht="26.25">
      <c r="A28" s="183" t="s">
        <v>165</v>
      </c>
      <c r="B28" s="199" t="s">
        <v>35</v>
      </c>
      <c r="C28" s="61" t="s">
        <v>77</v>
      </c>
      <c r="D28" s="60">
        <v>703992.85</v>
      </c>
      <c r="E28" s="33" t="s">
        <v>51</v>
      </c>
      <c r="F28" s="32"/>
      <c r="G28" s="66"/>
      <c r="H28" s="15"/>
      <c r="I28" s="45"/>
      <c r="J28" s="45"/>
      <c r="K28" s="202"/>
      <c r="L28" s="28"/>
    </row>
    <row r="29" spans="1:12" s="29" customFormat="1" ht="12.75">
      <c r="A29" s="183" t="s">
        <v>165</v>
      </c>
      <c r="B29" s="199" t="s">
        <v>36</v>
      </c>
      <c r="C29" s="61" t="s">
        <v>159</v>
      </c>
      <c r="D29" s="60">
        <v>15273.66</v>
      </c>
      <c r="E29" s="33" t="s">
        <v>51</v>
      </c>
      <c r="F29" s="32"/>
      <c r="G29" s="66">
        <v>2018</v>
      </c>
      <c r="H29" s="15"/>
      <c r="I29" s="45"/>
      <c r="J29" s="45"/>
      <c r="K29" s="202"/>
      <c r="L29" s="28"/>
    </row>
    <row r="30" spans="1:12" s="29" customFormat="1" ht="12.75">
      <c r="A30" s="183" t="s">
        <v>165</v>
      </c>
      <c r="B30" s="199" t="s">
        <v>37</v>
      </c>
      <c r="C30" s="61" t="s">
        <v>78</v>
      </c>
      <c r="D30" s="60">
        <v>3691.5</v>
      </c>
      <c r="E30" s="33" t="s">
        <v>51</v>
      </c>
      <c r="F30" s="32"/>
      <c r="G30" s="66"/>
      <c r="H30" s="15"/>
      <c r="I30" s="45"/>
      <c r="J30" s="45"/>
      <c r="K30" s="202"/>
      <c r="L30" s="28"/>
    </row>
    <row r="31" spans="1:12" s="29" customFormat="1" ht="12.75">
      <c r="A31" s="183" t="s">
        <v>165</v>
      </c>
      <c r="B31" s="199" t="s">
        <v>38</v>
      </c>
      <c r="C31" s="61" t="s">
        <v>79</v>
      </c>
      <c r="D31" s="60">
        <v>4119.5</v>
      </c>
      <c r="E31" s="33" t="s">
        <v>51</v>
      </c>
      <c r="F31" s="32"/>
      <c r="G31" s="66"/>
      <c r="H31" s="15"/>
      <c r="I31" s="45"/>
      <c r="J31" s="45"/>
      <c r="K31" s="202"/>
      <c r="L31" s="28"/>
    </row>
    <row r="32" spans="1:12" s="29" customFormat="1" ht="12.75">
      <c r="A32" s="183" t="s">
        <v>165</v>
      </c>
      <c r="B32" s="199" t="s">
        <v>39</v>
      </c>
      <c r="C32" s="61" t="s">
        <v>80</v>
      </c>
      <c r="D32" s="60">
        <v>11395.5</v>
      </c>
      <c r="E32" s="33" t="s">
        <v>51</v>
      </c>
      <c r="F32" s="32"/>
      <c r="G32" s="66"/>
      <c r="H32" s="15"/>
      <c r="I32" s="45"/>
      <c r="J32" s="47"/>
      <c r="K32" s="202"/>
      <c r="L32" s="28"/>
    </row>
    <row r="33" spans="1:12" s="29" customFormat="1" ht="12.75">
      <c r="A33" s="183" t="s">
        <v>165</v>
      </c>
      <c r="B33" s="199" t="s">
        <v>40</v>
      </c>
      <c r="C33" s="61" t="s">
        <v>81</v>
      </c>
      <c r="D33" s="60">
        <v>4996.9</v>
      </c>
      <c r="E33" s="33" t="s">
        <v>51</v>
      </c>
      <c r="F33" s="32"/>
      <c r="G33" s="66"/>
      <c r="H33" s="15"/>
      <c r="I33" s="45"/>
      <c r="J33" s="48"/>
      <c r="K33" s="202"/>
      <c r="L33" s="28"/>
    </row>
    <row r="34" spans="1:12" s="29" customFormat="1" ht="12.75">
      <c r="A34" s="183" t="s">
        <v>165</v>
      </c>
      <c r="B34" s="199" t="s">
        <v>41</v>
      </c>
      <c r="C34" s="61" t="s">
        <v>82</v>
      </c>
      <c r="D34" s="60">
        <v>3798.5</v>
      </c>
      <c r="E34" s="33" t="s">
        <v>51</v>
      </c>
      <c r="F34" s="32"/>
      <c r="G34" s="66"/>
      <c r="H34" s="15"/>
      <c r="I34" s="45"/>
      <c r="J34" s="45"/>
      <c r="K34" s="202"/>
      <c r="L34" s="28"/>
    </row>
    <row r="35" spans="1:12" s="29" customFormat="1" ht="12.75">
      <c r="A35" s="183" t="s">
        <v>165</v>
      </c>
      <c r="B35" s="199" t="s">
        <v>121</v>
      </c>
      <c r="C35" s="61" t="s">
        <v>83</v>
      </c>
      <c r="D35" s="60">
        <v>7911.79</v>
      </c>
      <c r="E35" s="33" t="s">
        <v>51</v>
      </c>
      <c r="F35" s="32"/>
      <c r="G35" s="66"/>
      <c r="H35" s="15"/>
      <c r="I35" s="45"/>
      <c r="J35" s="45"/>
      <c r="K35" s="202"/>
      <c r="L35" s="28"/>
    </row>
    <row r="36" spans="1:12" s="29" customFormat="1" ht="12.75">
      <c r="A36" s="183" t="s">
        <v>165</v>
      </c>
      <c r="B36" s="199" t="s">
        <v>42</v>
      </c>
      <c r="C36" s="61" t="s">
        <v>182</v>
      </c>
      <c r="D36" s="60">
        <v>3934.5</v>
      </c>
      <c r="E36" s="33" t="s">
        <v>51</v>
      </c>
      <c r="F36" s="32"/>
      <c r="G36" s="66"/>
      <c r="H36" s="15"/>
      <c r="I36" s="45"/>
      <c r="J36" s="45"/>
      <c r="K36" s="202"/>
      <c r="L36" s="28"/>
    </row>
    <row r="37" spans="1:12" s="29" customFormat="1" ht="12.75">
      <c r="A37" s="183" t="s">
        <v>165</v>
      </c>
      <c r="B37" s="199" t="s">
        <v>122</v>
      </c>
      <c r="C37" s="61" t="s">
        <v>117</v>
      </c>
      <c r="D37" s="60">
        <v>1613605.84</v>
      </c>
      <c r="E37" s="33" t="s">
        <v>51</v>
      </c>
      <c r="F37" s="32"/>
      <c r="G37" s="66">
        <v>2011</v>
      </c>
      <c r="H37" s="15"/>
      <c r="I37" s="45"/>
      <c r="J37" s="45"/>
      <c r="K37" s="202"/>
      <c r="L37" s="28"/>
    </row>
    <row r="38" spans="1:12" s="29" customFormat="1" ht="12.75">
      <c r="A38" s="183" t="s">
        <v>165</v>
      </c>
      <c r="B38" s="199" t="s">
        <v>123</v>
      </c>
      <c r="C38" s="61" t="s">
        <v>118</v>
      </c>
      <c r="D38" s="62">
        <v>123197.55</v>
      </c>
      <c r="E38" s="33" t="s">
        <v>51</v>
      </c>
      <c r="F38" s="32"/>
      <c r="G38" s="67">
        <v>2011</v>
      </c>
      <c r="H38" s="15"/>
      <c r="I38" s="45"/>
      <c r="J38" s="45"/>
      <c r="K38" s="202"/>
      <c r="L38" s="28"/>
    </row>
    <row r="39" spans="1:12" s="29" customFormat="1" ht="12.75">
      <c r="A39" s="183" t="s">
        <v>165</v>
      </c>
      <c r="B39" s="199" t="s">
        <v>124</v>
      </c>
      <c r="C39" s="61" t="s">
        <v>90</v>
      </c>
      <c r="D39" s="62">
        <v>70820.99</v>
      </c>
      <c r="E39" s="33" t="s">
        <v>51</v>
      </c>
      <c r="F39" s="32"/>
      <c r="G39" s="67">
        <v>2011</v>
      </c>
      <c r="H39" s="15"/>
      <c r="I39" s="45"/>
      <c r="J39" s="45"/>
      <c r="K39" s="202"/>
      <c r="L39" s="28"/>
    </row>
    <row r="40" spans="1:12" s="29" customFormat="1" ht="12.75">
      <c r="A40" s="183" t="s">
        <v>165</v>
      </c>
      <c r="B40" s="199" t="s">
        <v>125</v>
      </c>
      <c r="C40" s="61" t="s">
        <v>91</v>
      </c>
      <c r="D40" s="63">
        <v>44981.57</v>
      </c>
      <c r="E40" s="33" t="s">
        <v>51</v>
      </c>
      <c r="F40" s="32"/>
      <c r="G40" s="66">
        <v>2011</v>
      </c>
      <c r="H40" s="15"/>
      <c r="I40" s="45"/>
      <c r="J40" s="45"/>
      <c r="K40" s="202"/>
      <c r="L40" s="28"/>
    </row>
    <row r="41" spans="1:12" s="29" customFormat="1" ht="12.75">
      <c r="A41" s="183" t="s">
        <v>165</v>
      </c>
      <c r="B41" s="199" t="s">
        <v>126</v>
      </c>
      <c r="C41" s="61" t="s">
        <v>92</v>
      </c>
      <c r="D41" s="62">
        <v>28171.96</v>
      </c>
      <c r="E41" s="33" t="s">
        <v>51</v>
      </c>
      <c r="F41" s="32"/>
      <c r="G41" s="66">
        <v>2011</v>
      </c>
      <c r="H41" s="15"/>
      <c r="I41" s="45"/>
      <c r="J41" s="45"/>
      <c r="K41" s="202"/>
      <c r="L41" s="28"/>
    </row>
    <row r="42" spans="1:12" s="29" customFormat="1" ht="12.75">
      <c r="A42" s="183" t="s">
        <v>165</v>
      </c>
      <c r="B42" s="199" t="s">
        <v>44</v>
      </c>
      <c r="C42" s="61" t="s">
        <v>93</v>
      </c>
      <c r="D42" s="62">
        <v>43505.52</v>
      </c>
      <c r="E42" s="33" t="s">
        <v>51</v>
      </c>
      <c r="F42" s="32"/>
      <c r="G42" s="66">
        <v>2011</v>
      </c>
      <c r="H42" s="15"/>
      <c r="I42" s="45"/>
      <c r="J42" s="45"/>
      <c r="K42" s="202"/>
      <c r="L42" s="28"/>
    </row>
    <row r="43" spans="1:12" s="29" customFormat="1" ht="12.75">
      <c r="A43" s="183" t="s">
        <v>165</v>
      </c>
      <c r="B43" s="199" t="s">
        <v>127</v>
      </c>
      <c r="C43" s="61" t="s">
        <v>105</v>
      </c>
      <c r="D43" s="62">
        <v>42597.76</v>
      </c>
      <c r="E43" s="33" t="s">
        <v>51</v>
      </c>
      <c r="F43" s="32"/>
      <c r="G43" s="66">
        <v>2011</v>
      </c>
      <c r="H43" s="15"/>
      <c r="I43" s="45"/>
      <c r="J43" s="45"/>
      <c r="K43" s="202"/>
      <c r="L43" s="28"/>
    </row>
    <row r="44" spans="1:12" s="29" customFormat="1" ht="12.75">
      <c r="A44" s="183" t="s">
        <v>165</v>
      </c>
      <c r="B44" s="199" t="s">
        <v>128</v>
      </c>
      <c r="C44" s="61" t="s">
        <v>106</v>
      </c>
      <c r="D44" s="62">
        <v>161070.78</v>
      </c>
      <c r="E44" s="33" t="s">
        <v>51</v>
      </c>
      <c r="F44" s="32"/>
      <c r="G44" s="66">
        <v>2011</v>
      </c>
      <c r="H44" s="15"/>
      <c r="I44" s="45"/>
      <c r="J44" s="45"/>
      <c r="K44" s="202"/>
      <c r="L44" s="28"/>
    </row>
    <row r="45" spans="1:12" s="29" customFormat="1" ht="12.75">
      <c r="A45" s="183" t="s">
        <v>165</v>
      </c>
      <c r="B45" s="199" t="s">
        <v>45</v>
      </c>
      <c r="C45" s="61" t="s">
        <v>107</v>
      </c>
      <c r="D45" s="62">
        <v>66836.53</v>
      </c>
      <c r="E45" s="33" t="s">
        <v>51</v>
      </c>
      <c r="F45" s="32"/>
      <c r="G45" s="66">
        <v>2011</v>
      </c>
      <c r="H45" s="15"/>
      <c r="I45" s="45"/>
      <c r="J45" s="45"/>
      <c r="K45" s="202"/>
      <c r="L45" s="28"/>
    </row>
    <row r="46" spans="1:12" s="29" customFormat="1" ht="12.75">
      <c r="A46" s="183" t="s">
        <v>165</v>
      </c>
      <c r="B46" s="199" t="s">
        <v>46</v>
      </c>
      <c r="C46" s="61" t="s">
        <v>108</v>
      </c>
      <c r="D46" s="62">
        <v>54263.81</v>
      </c>
      <c r="E46" s="33" t="s">
        <v>51</v>
      </c>
      <c r="F46" s="32"/>
      <c r="G46" s="66">
        <v>2011</v>
      </c>
      <c r="H46" s="15"/>
      <c r="I46" s="45"/>
      <c r="J46" s="45"/>
      <c r="K46" s="202"/>
      <c r="L46" s="28"/>
    </row>
    <row r="47" spans="1:12" s="29" customFormat="1" ht="12.75">
      <c r="A47" s="183" t="s">
        <v>165</v>
      </c>
      <c r="B47" s="199" t="s">
        <v>95</v>
      </c>
      <c r="C47" s="61" t="s">
        <v>109</v>
      </c>
      <c r="D47" s="62">
        <v>28499.93</v>
      </c>
      <c r="E47" s="33" t="s">
        <v>51</v>
      </c>
      <c r="F47" s="32"/>
      <c r="G47" s="66">
        <v>2011</v>
      </c>
      <c r="H47" s="15"/>
      <c r="I47" s="45"/>
      <c r="J47" s="45"/>
      <c r="K47" s="202"/>
      <c r="L47" s="28"/>
    </row>
    <row r="48" spans="1:12" s="29" customFormat="1" ht="12.75">
      <c r="A48" s="183" t="s">
        <v>165</v>
      </c>
      <c r="B48" s="199" t="s">
        <v>47</v>
      </c>
      <c r="C48" s="61" t="s">
        <v>110</v>
      </c>
      <c r="D48" s="62">
        <v>82062.34</v>
      </c>
      <c r="E48" s="33" t="s">
        <v>51</v>
      </c>
      <c r="F48" s="32"/>
      <c r="G48" s="66">
        <v>2011</v>
      </c>
      <c r="H48" s="15"/>
      <c r="I48" s="45"/>
      <c r="J48" s="45"/>
      <c r="K48" s="202"/>
      <c r="L48" s="28"/>
    </row>
    <row r="49" spans="1:12" s="29" customFormat="1" ht="12.75">
      <c r="A49" s="183" t="s">
        <v>165</v>
      </c>
      <c r="B49" s="199" t="s">
        <v>48</v>
      </c>
      <c r="C49" s="61" t="s">
        <v>111</v>
      </c>
      <c r="D49" s="62">
        <v>77137.05</v>
      </c>
      <c r="E49" s="33" t="s">
        <v>51</v>
      </c>
      <c r="F49" s="32"/>
      <c r="G49" s="66">
        <v>2011</v>
      </c>
      <c r="H49" s="15"/>
      <c r="I49" s="45"/>
      <c r="J49" s="45"/>
      <c r="K49" s="202"/>
      <c r="L49" s="28"/>
    </row>
    <row r="50" spans="1:12" s="29" customFormat="1" ht="12.75">
      <c r="A50" s="183" t="s">
        <v>165</v>
      </c>
      <c r="B50" s="199" t="s">
        <v>96</v>
      </c>
      <c r="C50" s="61" t="s">
        <v>112</v>
      </c>
      <c r="D50" s="62">
        <v>55862.35</v>
      </c>
      <c r="E50" s="33" t="s">
        <v>51</v>
      </c>
      <c r="F50" s="32"/>
      <c r="G50" s="66">
        <v>2011</v>
      </c>
      <c r="H50" s="15"/>
      <c r="I50" s="45"/>
      <c r="J50" s="45"/>
      <c r="K50" s="202"/>
      <c r="L50" s="28"/>
    </row>
    <row r="51" spans="1:12" s="29" customFormat="1" ht="12.75">
      <c r="A51" s="183" t="s">
        <v>165</v>
      </c>
      <c r="B51" s="199" t="s">
        <v>97</v>
      </c>
      <c r="C51" s="61" t="s">
        <v>113</v>
      </c>
      <c r="D51" s="62">
        <v>150951.09</v>
      </c>
      <c r="E51" s="33" t="s">
        <v>51</v>
      </c>
      <c r="F51" s="32"/>
      <c r="G51" s="66">
        <v>2011</v>
      </c>
      <c r="H51" s="15"/>
      <c r="I51" s="45"/>
      <c r="J51" s="45"/>
      <c r="K51" s="202"/>
      <c r="L51" s="28"/>
    </row>
    <row r="52" spans="1:12" s="29" customFormat="1" ht="12.75">
      <c r="A52" s="183" t="s">
        <v>165</v>
      </c>
      <c r="B52" s="199" t="s">
        <v>98</v>
      </c>
      <c r="C52" s="61" t="s">
        <v>114</v>
      </c>
      <c r="D52" s="62">
        <v>16547.44</v>
      </c>
      <c r="E52" s="33" t="s">
        <v>51</v>
      </c>
      <c r="F52" s="32"/>
      <c r="G52" s="66">
        <v>2011</v>
      </c>
      <c r="H52" s="15"/>
      <c r="I52" s="45"/>
      <c r="J52" s="45"/>
      <c r="K52" s="202"/>
      <c r="L52" s="28"/>
    </row>
    <row r="53" spans="1:12" s="29" customFormat="1" ht="12.75">
      <c r="A53" s="183" t="s">
        <v>165</v>
      </c>
      <c r="B53" s="199" t="s">
        <v>99</v>
      </c>
      <c r="C53" s="61" t="s">
        <v>84</v>
      </c>
      <c r="D53" s="62">
        <v>28451.98</v>
      </c>
      <c r="E53" s="33" t="s">
        <v>51</v>
      </c>
      <c r="F53" s="32"/>
      <c r="G53" s="66">
        <v>2016</v>
      </c>
      <c r="H53" s="15"/>
      <c r="I53" s="45"/>
      <c r="J53" s="45"/>
      <c r="K53" s="202"/>
      <c r="L53" s="28"/>
    </row>
    <row r="54" spans="1:12" s="29" customFormat="1" ht="12.75">
      <c r="A54" s="183" t="s">
        <v>165</v>
      </c>
      <c r="B54" s="199" t="s">
        <v>100</v>
      </c>
      <c r="C54" s="61" t="s">
        <v>161</v>
      </c>
      <c r="D54" s="62">
        <v>239205</v>
      </c>
      <c r="E54" s="33" t="s">
        <v>51</v>
      </c>
      <c r="F54" s="32"/>
      <c r="G54" s="66">
        <v>2018</v>
      </c>
      <c r="H54" s="15"/>
      <c r="I54" s="45"/>
      <c r="J54" s="45"/>
      <c r="K54" s="202"/>
      <c r="L54" s="28"/>
    </row>
    <row r="55" spans="1:12" s="29" customFormat="1" ht="12.75">
      <c r="A55" s="183" t="s">
        <v>165</v>
      </c>
      <c r="B55" s="199" t="s">
        <v>101</v>
      </c>
      <c r="C55" s="61" t="s">
        <v>85</v>
      </c>
      <c r="D55" s="62">
        <v>118412.1</v>
      </c>
      <c r="E55" s="33" t="s">
        <v>51</v>
      </c>
      <c r="F55" s="32"/>
      <c r="G55" s="66">
        <v>2016</v>
      </c>
      <c r="H55" s="15"/>
      <c r="I55" s="45"/>
      <c r="J55" s="45"/>
      <c r="K55" s="202"/>
      <c r="L55" s="28"/>
    </row>
    <row r="56" spans="1:12" s="29" customFormat="1" ht="12.75">
      <c r="A56" s="183" t="s">
        <v>165</v>
      </c>
      <c r="B56" s="199" t="s">
        <v>102</v>
      </c>
      <c r="C56" s="61" t="s">
        <v>160</v>
      </c>
      <c r="D56" s="62">
        <v>24200.64</v>
      </c>
      <c r="E56" s="33" t="s">
        <v>51</v>
      </c>
      <c r="F56" s="32"/>
      <c r="G56" s="66">
        <v>2014</v>
      </c>
      <c r="H56" s="15"/>
      <c r="I56" s="45"/>
      <c r="J56" s="45"/>
      <c r="K56" s="202"/>
      <c r="L56" s="28"/>
    </row>
    <row r="57" spans="1:12" s="29" customFormat="1" ht="15" customHeight="1">
      <c r="A57" s="183" t="s">
        <v>165</v>
      </c>
      <c r="B57" s="199" t="s">
        <v>103</v>
      </c>
      <c r="C57" s="61" t="s">
        <v>86</v>
      </c>
      <c r="D57" s="62">
        <v>25929.48</v>
      </c>
      <c r="E57" s="33" t="s">
        <v>51</v>
      </c>
      <c r="F57" s="32"/>
      <c r="G57" s="66">
        <v>2014</v>
      </c>
      <c r="H57" s="15"/>
      <c r="I57" s="45"/>
      <c r="J57" s="45"/>
      <c r="K57" s="202"/>
      <c r="L57" s="28"/>
    </row>
    <row r="58" spans="1:12" s="29" customFormat="1" ht="12.75">
      <c r="A58" s="183" t="s">
        <v>165</v>
      </c>
      <c r="B58" s="199" t="s">
        <v>104</v>
      </c>
      <c r="C58" s="61" t="s">
        <v>177</v>
      </c>
      <c r="D58" s="62">
        <v>12906.16</v>
      </c>
      <c r="E58" s="33" t="s">
        <v>51</v>
      </c>
      <c r="F58" s="32"/>
      <c r="G58" s="66">
        <v>2015</v>
      </c>
      <c r="H58" s="15"/>
      <c r="I58" s="45"/>
      <c r="J58" s="45"/>
      <c r="K58" s="202"/>
      <c r="L58" s="28"/>
    </row>
    <row r="59" spans="1:12" s="29" customFormat="1" ht="12.75">
      <c r="A59" s="183" t="s">
        <v>165</v>
      </c>
      <c r="B59" s="199" t="s">
        <v>150</v>
      </c>
      <c r="C59" s="61" t="s">
        <v>94</v>
      </c>
      <c r="D59" s="62">
        <v>9775.72</v>
      </c>
      <c r="E59" s="33" t="s">
        <v>51</v>
      </c>
      <c r="F59" s="32"/>
      <c r="G59" s="66">
        <v>2015</v>
      </c>
      <c r="H59" s="15"/>
      <c r="I59" s="45"/>
      <c r="J59" s="45"/>
      <c r="K59" s="202"/>
      <c r="L59" s="28"/>
    </row>
    <row r="60" spans="1:12" s="29" customFormat="1" ht="12.75">
      <c r="A60" s="183" t="s">
        <v>165</v>
      </c>
      <c r="B60" s="199" t="s">
        <v>151</v>
      </c>
      <c r="C60" s="61" t="s">
        <v>87</v>
      </c>
      <c r="D60" s="62">
        <v>87498.03</v>
      </c>
      <c r="E60" s="33" t="s">
        <v>51</v>
      </c>
      <c r="F60" s="32"/>
      <c r="G60" s="66">
        <v>2013</v>
      </c>
      <c r="H60" s="15"/>
      <c r="I60" s="45"/>
      <c r="J60" s="45"/>
      <c r="K60" s="202"/>
      <c r="L60" s="28"/>
    </row>
    <row r="61" spans="1:12" s="29" customFormat="1" ht="12.75">
      <c r="A61" s="183" t="s">
        <v>165</v>
      </c>
      <c r="B61" s="199" t="s">
        <v>152</v>
      </c>
      <c r="C61" s="61" t="s">
        <v>88</v>
      </c>
      <c r="D61" s="62">
        <v>345976.13</v>
      </c>
      <c r="E61" s="33" t="s">
        <v>51</v>
      </c>
      <c r="F61" s="32"/>
      <c r="G61" s="66">
        <v>2013</v>
      </c>
      <c r="H61" s="15"/>
      <c r="I61" s="45"/>
      <c r="J61" s="45"/>
      <c r="K61" s="202"/>
      <c r="L61" s="28"/>
    </row>
    <row r="62" spans="1:12" s="29" customFormat="1" ht="12.75">
      <c r="A62" s="183" t="s">
        <v>165</v>
      </c>
      <c r="B62" s="199" t="s">
        <v>157</v>
      </c>
      <c r="C62" s="61" t="s">
        <v>89</v>
      </c>
      <c r="D62" s="62">
        <v>312400.3</v>
      </c>
      <c r="E62" s="33" t="s">
        <v>51</v>
      </c>
      <c r="F62" s="32"/>
      <c r="G62" s="66">
        <v>2013</v>
      </c>
      <c r="H62" s="15"/>
      <c r="I62" s="45"/>
      <c r="J62" s="45"/>
      <c r="K62" s="202"/>
      <c r="L62" s="28"/>
    </row>
    <row r="63" spans="1:12" s="29" customFormat="1" ht="12.75">
      <c r="A63" s="183" t="s">
        <v>165</v>
      </c>
      <c r="B63" s="199" t="s">
        <v>158</v>
      </c>
      <c r="C63" s="61" t="s">
        <v>154</v>
      </c>
      <c r="D63" s="62">
        <v>13735.66</v>
      </c>
      <c r="E63" s="33" t="s">
        <v>51</v>
      </c>
      <c r="F63" s="76"/>
      <c r="G63" s="77"/>
      <c r="H63" s="78"/>
      <c r="I63" s="79"/>
      <c r="J63" s="79"/>
      <c r="K63" s="203"/>
      <c r="L63" s="28"/>
    </row>
    <row r="64" spans="1:12" s="29" customFormat="1" ht="12.75">
      <c r="A64" s="183" t="s">
        <v>165</v>
      </c>
      <c r="B64" s="199" t="s">
        <v>183</v>
      </c>
      <c r="C64" s="61" t="s">
        <v>153</v>
      </c>
      <c r="D64" s="62">
        <v>16974</v>
      </c>
      <c r="E64" s="98" t="s">
        <v>51</v>
      </c>
      <c r="F64" s="94"/>
      <c r="G64" s="95"/>
      <c r="H64" s="78"/>
      <c r="I64" s="79"/>
      <c r="J64" s="79"/>
      <c r="K64" s="203"/>
      <c r="L64" s="28"/>
    </row>
    <row r="65" spans="1:12" s="29" customFormat="1" ht="53.25" thickBot="1">
      <c r="A65" s="183" t="s">
        <v>166</v>
      </c>
      <c r="B65" s="210" t="s">
        <v>184</v>
      </c>
      <c r="C65" s="211" t="s">
        <v>119</v>
      </c>
      <c r="D65" s="96">
        <v>2786191.76</v>
      </c>
      <c r="E65" s="98" t="s">
        <v>51</v>
      </c>
      <c r="F65" s="94"/>
      <c r="G65" s="95"/>
      <c r="H65" s="78"/>
      <c r="I65" s="79"/>
      <c r="J65" s="79"/>
      <c r="K65" s="203"/>
      <c r="L65" s="28"/>
    </row>
    <row r="66" spans="1:12" s="29" customFormat="1" ht="12.75">
      <c r="A66" s="183" t="s">
        <v>173</v>
      </c>
      <c r="B66" s="191" t="s">
        <v>1</v>
      </c>
      <c r="C66" s="212" t="s">
        <v>168</v>
      </c>
      <c r="D66" s="213">
        <v>112730.47</v>
      </c>
      <c r="E66" s="194" t="s">
        <v>51</v>
      </c>
      <c r="F66" s="214"/>
      <c r="G66" s="215"/>
      <c r="H66" s="159"/>
      <c r="I66" s="216"/>
      <c r="J66" s="216"/>
      <c r="K66" s="217"/>
      <c r="L66" s="28"/>
    </row>
    <row r="67" spans="1:12" s="29" customFormat="1" ht="12.75">
      <c r="A67" s="183" t="s">
        <v>173</v>
      </c>
      <c r="B67" s="199" t="s">
        <v>2</v>
      </c>
      <c r="C67" s="73" t="s">
        <v>169</v>
      </c>
      <c r="D67" s="74">
        <v>51645.53</v>
      </c>
      <c r="E67" s="33" t="s">
        <v>51</v>
      </c>
      <c r="F67" s="76"/>
      <c r="G67" s="77"/>
      <c r="H67" s="15"/>
      <c r="I67" s="45"/>
      <c r="J67" s="45"/>
      <c r="K67" s="202"/>
      <c r="L67" s="28"/>
    </row>
    <row r="68" spans="1:12" s="29" customFormat="1" ht="12.75">
      <c r="A68" s="183" t="s">
        <v>173</v>
      </c>
      <c r="B68" s="199" t="s">
        <v>3</v>
      </c>
      <c r="C68" s="73" t="s">
        <v>170</v>
      </c>
      <c r="D68" s="74">
        <v>13373.79</v>
      </c>
      <c r="E68" s="33" t="s">
        <v>51</v>
      </c>
      <c r="F68" s="76"/>
      <c r="G68" s="77"/>
      <c r="H68" s="15"/>
      <c r="I68" s="45"/>
      <c r="J68" s="45"/>
      <c r="K68" s="202"/>
      <c r="L68" s="28"/>
    </row>
    <row r="69" spans="1:12" s="29" customFormat="1" ht="13.5" customHeight="1">
      <c r="A69" s="183" t="s">
        <v>173</v>
      </c>
      <c r="B69" s="199" t="s">
        <v>4</v>
      </c>
      <c r="C69" s="73" t="s">
        <v>171</v>
      </c>
      <c r="D69" s="74">
        <v>136344.27</v>
      </c>
      <c r="E69" s="33" t="s">
        <v>51</v>
      </c>
      <c r="F69" s="76"/>
      <c r="G69" s="77"/>
      <c r="H69" s="15"/>
      <c r="I69" s="45"/>
      <c r="J69" s="45"/>
      <c r="K69" s="202"/>
      <c r="L69" s="28"/>
    </row>
    <row r="70" spans="1:12" s="29" customFormat="1" ht="13.5" thickBot="1">
      <c r="A70" s="183" t="s">
        <v>190</v>
      </c>
      <c r="B70" s="204" t="s">
        <v>5</v>
      </c>
      <c r="C70" s="218" t="s">
        <v>172</v>
      </c>
      <c r="D70" s="219">
        <v>20414.8</v>
      </c>
      <c r="E70" s="205" t="s">
        <v>51</v>
      </c>
      <c r="F70" s="206"/>
      <c r="G70" s="207"/>
      <c r="H70" s="177"/>
      <c r="I70" s="208"/>
      <c r="J70" s="208"/>
      <c r="K70" s="209"/>
      <c r="L70" s="28"/>
    </row>
    <row r="71" spans="1:12" s="29" customFormat="1" ht="13.5" thickBot="1">
      <c r="A71" s="183"/>
      <c r="B71" s="10"/>
      <c r="C71" s="69"/>
      <c r="D71" s="70"/>
      <c r="E71" s="35"/>
      <c r="F71" s="71"/>
      <c r="G71" s="72"/>
      <c r="H71" s="10"/>
      <c r="I71" s="18"/>
      <c r="J71" s="18"/>
      <c r="K71" s="18"/>
      <c r="L71" s="28"/>
    </row>
    <row r="72" spans="2:11" ht="12.75">
      <c r="B72" s="156" t="s">
        <v>2</v>
      </c>
      <c r="C72" s="220" t="s">
        <v>148</v>
      </c>
      <c r="D72" s="221"/>
      <c r="E72" s="221"/>
      <c r="F72" s="222"/>
      <c r="G72" s="223"/>
      <c r="H72" s="380" t="s">
        <v>14</v>
      </c>
      <c r="I72" s="380"/>
      <c r="J72" s="380"/>
      <c r="K72" s="381"/>
    </row>
    <row r="73" spans="2:13" ht="66" thickBot="1">
      <c r="B73" s="162" t="s">
        <v>0</v>
      </c>
      <c r="C73" s="163" t="s">
        <v>15</v>
      </c>
      <c r="D73" s="165" t="s">
        <v>26</v>
      </c>
      <c r="E73" s="165" t="s">
        <v>146</v>
      </c>
      <c r="F73" s="166" t="s">
        <v>116</v>
      </c>
      <c r="G73" s="167" t="s">
        <v>49</v>
      </c>
      <c r="H73" s="163" t="s">
        <v>18</v>
      </c>
      <c r="I73" s="168" t="s">
        <v>19</v>
      </c>
      <c r="J73" s="168" t="s">
        <v>20</v>
      </c>
      <c r="K73" s="169" t="s">
        <v>21</v>
      </c>
      <c r="L73" s="190"/>
      <c r="M73" s="244"/>
    </row>
    <row r="74" spans="1:12" s="29" customFormat="1" ht="15" customHeight="1">
      <c r="A74" s="183"/>
      <c r="B74" s="229" t="s">
        <v>1</v>
      </c>
      <c r="C74" s="232" t="s">
        <v>132</v>
      </c>
      <c r="D74" s="232"/>
      <c r="E74" s="233"/>
      <c r="F74" s="230"/>
      <c r="G74" s="230"/>
      <c r="H74" s="230"/>
      <c r="I74" s="230"/>
      <c r="J74" s="230"/>
      <c r="K74" s="231"/>
      <c r="L74" s="28"/>
    </row>
    <row r="75" spans="1:12" s="29" customFormat="1" ht="27" thickBot="1">
      <c r="A75" s="183" t="s">
        <v>166</v>
      </c>
      <c r="B75" s="210" t="s">
        <v>2</v>
      </c>
      <c r="C75" s="236" t="s">
        <v>147</v>
      </c>
      <c r="D75" s="237">
        <f>10000+15000+4500+5000+3000+1300+1600+6000+7000</f>
        <v>53400</v>
      </c>
      <c r="E75" s="98" t="s">
        <v>51</v>
      </c>
      <c r="F75" s="80"/>
      <c r="G75" s="81"/>
      <c r="H75" s="78"/>
      <c r="I75" s="79"/>
      <c r="J75" s="79"/>
      <c r="K75" s="203"/>
      <c r="L75" s="28"/>
    </row>
    <row r="76" spans="1:12" s="29" customFormat="1" ht="15" customHeight="1">
      <c r="A76" s="183" t="s">
        <v>173</v>
      </c>
      <c r="B76" s="191" t="s">
        <v>1</v>
      </c>
      <c r="C76" s="238" t="s">
        <v>174</v>
      </c>
      <c r="D76" s="239">
        <v>20077</v>
      </c>
      <c r="E76" s="240" t="s">
        <v>51</v>
      </c>
      <c r="F76" s="160"/>
      <c r="G76" s="161"/>
      <c r="H76" s="159"/>
      <c r="I76" s="216"/>
      <c r="J76" s="216"/>
      <c r="K76" s="217"/>
      <c r="L76" s="28"/>
    </row>
    <row r="77" spans="1:12" s="29" customFormat="1" ht="12.75">
      <c r="A77" s="183" t="s">
        <v>173</v>
      </c>
      <c r="B77" s="199" t="s">
        <v>2</v>
      </c>
      <c r="C77" s="235" t="s">
        <v>169</v>
      </c>
      <c r="D77" s="75">
        <v>14000</v>
      </c>
      <c r="E77" s="234" t="s">
        <v>51</v>
      </c>
      <c r="F77" s="82"/>
      <c r="G77" s="83"/>
      <c r="H77" s="15"/>
      <c r="I77" s="45"/>
      <c r="J77" s="45"/>
      <c r="K77" s="202"/>
      <c r="L77" s="28"/>
    </row>
    <row r="78" spans="1:12" s="29" customFormat="1" ht="12.75">
      <c r="A78" s="183" t="s">
        <v>190</v>
      </c>
      <c r="B78" s="199" t="s">
        <v>3</v>
      </c>
      <c r="C78" s="235" t="s">
        <v>172</v>
      </c>
      <c r="D78" s="75">
        <v>7000</v>
      </c>
      <c r="E78" s="234" t="s">
        <v>51</v>
      </c>
      <c r="F78" s="82"/>
      <c r="G78" s="83"/>
      <c r="H78" s="15"/>
      <c r="I78" s="45"/>
      <c r="J78" s="45"/>
      <c r="K78" s="202"/>
      <c r="L78" s="28"/>
    </row>
    <row r="79" spans="1:12" s="29" customFormat="1" ht="13.5" thickBot="1">
      <c r="A79" s="183" t="s">
        <v>190</v>
      </c>
      <c r="B79" s="204" t="s">
        <v>4</v>
      </c>
      <c r="C79" s="242" t="s">
        <v>175</v>
      </c>
      <c r="D79" s="219">
        <v>39900</v>
      </c>
      <c r="E79" s="243" t="s">
        <v>51</v>
      </c>
      <c r="F79" s="227"/>
      <c r="G79" s="228"/>
      <c r="H79" s="177"/>
      <c r="I79" s="208"/>
      <c r="J79" s="208"/>
      <c r="K79" s="209"/>
      <c r="L79" s="28"/>
    </row>
    <row r="80" spans="1:12" s="14" customFormat="1" ht="13.5" thickBot="1">
      <c r="A80" s="184"/>
      <c r="B80" s="40"/>
      <c r="C80" s="6"/>
      <c r="D80" s="41"/>
      <c r="E80" s="42"/>
      <c r="F80" s="43"/>
      <c r="G80" s="42"/>
      <c r="H80" s="41"/>
      <c r="I80" s="44"/>
      <c r="J80" s="44"/>
      <c r="K80" s="44"/>
      <c r="L80" s="13"/>
    </row>
    <row r="81" spans="2:11" ht="12.75">
      <c r="B81" s="156" t="s">
        <v>3</v>
      </c>
      <c r="C81" s="220" t="s">
        <v>58</v>
      </c>
      <c r="D81" s="221"/>
      <c r="E81" s="221"/>
      <c r="F81" s="160"/>
      <c r="G81" s="161"/>
      <c r="H81" s="380" t="s">
        <v>14</v>
      </c>
      <c r="I81" s="380"/>
      <c r="J81" s="380"/>
      <c r="K81" s="381"/>
    </row>
    <row r="82" spans="2:11" ht="66" thickBot="1">
      <c r="B82" s="303" t="s">
        <v>0</v>
      </c>
      <c r="C82" s="257" t="s">
        <v>15</v>
      </c>
      <c r="D82" s="100" t="s">
        <v>26</v>
      </c>
      <c r="E82" s="100" t="s">
        <v>50</v>
      </c>
      <c r="F82" s="258" t="s">
        <v>16</v>
      </c>
      <c r="G82" s="259" t="s">
        <v>17</v>
      </c>
      <c r="H82" s="257" t="s">
        <v>18</v>
      </c>
      <c r="I82" s="260" t="s">
        <v>19</v>
      </c>
      <c r="J82" s="260" t="s">
        <v>20</v>
      </c>
      <c r="K82" s="295" t="s">
        <v>21</v>
      </c>
    </row>
    <row r="83" spans="1:12" s="29" customFormat="1" ht="15" customHeight="1" thickBot="1">
      <c r="A83" s="183"/>
      <c r="B83" s="304" t="s">
        <v>1</v>
      </c>
      <c r="C83" s="305" t="s">
        <v>132</v>
      </c>
      <c r="D83" s="306"/>
      <c r="E83" s="307"/>
      <c r="F83" s="308"/>
      <c r="G83" s="308"/>
      <c r="H83" s="308"/>
      <c r="I83" s="308"/>
      <c r="J83" s="308"/>
      <c r="K83" s="309"/>
      <c r="L83" s="28"/>
    </row>
    <row r="84" spans="1:11" ht="12.75">
      <c r="A84" s="182" t="s">
        <v>173</v>
      </c>
      <c r="B84" s="191" t="s">
        <v>1</v>
      </c>
      <c r="C84" s="212" t="s">
        <v>174</v>
      </c>
      <c r="D84" s="296">
        <v>49086.97</v>
      </c>
      <c r="E84" s="297"/>
      <c r="F84" s="298"/>
      <c r="G84" s="298"/>
      <c r="H84" s="298"/>
      <c r="I84" s="298"/>
      <c r="J84" s="298"/>
      <c r="K84" s="299"/>
    </row>
    <row r="85" spans="1:11" ht="13.5" thickBot="1">
      <c r="A85" s="182" t="s">
        <v>190</v>
      </c>
      <c r="B85" s="204" t="s">
        <v>2</v>
      </c>
      <c r="C85" s="218" t="s">
        <v>172</v>
      </c>
      <c r="D85" s="294">
        <v>3129.28</v>
      </c>
      <c r="E85" s="205"/>
      <c r="F85" s="227"/>
      <c r="G85" s="228"/>
      <c r="H85" s="300"/>
      <c r="I85" s="301"/>
      <c r="J85" s="301"/>
      <c r="K85" s="302"/>
    </row>
    <row r="86" spans="1:12" s="14" customFormat="1" ht="13.5" thickBot="1">
      <c r="A86" s="184"/>
      <c r="B86" s="40"/>
      <c r="C86" s="6"/>
      <c r="D86" s="41"/>
      <c r="E86" s="42"/>
      <c r="F86" s="43"/>
      <c r="G86" s="42"/>
      <c r="H86" s="41"/>
      <c r="I86" s="44"/>
      <c r="J86" s="44"/>
      <c r="K86" s="44"/>
      <c r="L86" s="13"/>
    </row>
    <row r="87" spans="2:12" ht="12.75">
      <c r="B87" s="156">
        <v>4</v>
      </c>
      <c r="C87" s="282" t="s">
        <v>178</v>
      </c>
      <c r="D87" s="283"/>
      <c r="E87" s="284"/>
      <c r="F87" s="160"/>
      <c r="G87" s="248"/>
      <c r="H87" s="385" t="s">
        <v>14</v>
      </c>
      <c r="I87" s="386"/>
      <c r="J87" s="386"/>
      <c r="K87" s="387"/>
      <c r="L87" s="55"/>
    </row>
    <row r="88" spans="2:11" ht="66" thickBot="1">
      <c r="B88" s="162" t="s">
        <v>0</v>
      </c>
      <c r="C88" s="163" t="s">
        <v>15</v>
      </c>
      <c r="D88" s="165" t="s">
        <v>26</v>
      </c>
      <c r="E88" s="165" t="s">
        <v>50</v>
      </c>
      <c r="F88" s="166" t="s">
        <v>16</v>
      </c>
      <c r="G88" s="167" t="s">
        <v>17</v>
      </c>
      <c r="H88" s="163" t="s">
        <v>18</v>
      </c>
      <c r="I88" s="168" t="s">
        <v>19</v>
      </c>
      <c r="J88" s="168" t="s">
        <v>20</v>
      </c>
      <c r="K88" s="169" t="s">
        <v>21</v>
      </c>
    </row>
    <row r="89" spans="1:12" s="14" customFormat="1" ht="12.75">
      <c r="A89" s="184" t="s">
        <v>164</v>
      </c>
      <c r="B89" s="285" t="s">
        <v>1</v>
      </c>
      <c r="C89" s="261" t="s">
        <v>133</v>
      </c>
      <c r="D89" s="286">
        <v>4759357.92</v>
      </c>
      <c r="E89" s="287" t="s">
        <v>51</v>
      </c>
      <c r="F89" s="288">
        <v>1695.9</v>
      </c>
      <c r="G89" s="289">
        <v>1997</v>
      </c>
      <c r="H89" s="290" t="s">
        <v>136</v>
      </c>
      <c r="I89" s="291" t="s">
        <v>53</v>
      </c>
      <c r="J89" s="291" t="s">
        <v>54</v>
      </c>
      <c r="K89" s="292" t="s">
        <v>55</v>
      </c>
      <c r="L89" s="13"/>
    </row>
    <row r="90" spans="1:12" s="14" customFormat="1" ht="13.5" thickBot="1">
      <c r="A90" s="184" t="s">
        <v>166</v>
      </c>
      <c r="B90" s="224" t="s">
        <v>2</v>
      </c>
      <c r="C90" s="173" t="s">
        <v>145</v>
      </c>
      <c r="D90" s="225">
        <v>276261.73</v>
      </c>
      <c r="E90" s="293" t="s">
        <v>51</v>
      </c>
      <c r="F90" s="227"/>
      <c r="G90" s="228"/>
      <c r="H90" s="177"/>
      <c r="I90" s="208"/>
      <c r="J90" s="208"/>
      <c r="K90" s="209"/>
      <c r="L90" s="13"/>
    </row>
    <row r="91" spans="1:12" s="14" customFormat="1" ht="13.5" thickBot="1">
      <c r="A91" s="184"/>
      <c r="B91" s="6"/>
      <c r="C91" s="6"/>
      <c r="D91" s="7"/>
      <c r="E91" s="36"/>
      <c r="F91" s="26"/>
      <c r="G91" s="39"/>
      <c r="H91" s="8"/>
      <c r="I91" s="17"/>
      <c r="J91" s="17"/>
      <c r="K91" s="17"/>
      <c r="L91" s="13"/>
    </row>
    <row r="92" spans="2:11" ht="12.75">
      <c r="B92" s="156">
        <v>5</v>
      </c>
      <c r="C92" s="275" t="s">
        <v>162</v>
      </c>
      <c r="D92" s="276"/>
      <c r="E92" s="247"/>
      <c r="F92" s="160"/>
      <c r="G92" s="248"/>
      <c r="H92" s="380" t="s">
        <v>14</v>
      </c>
      <c r="I92" s="380"/>
      <c r="J92" s="380"/>
      <c r="K92" s="381"/>
    </row>
    <row r="93" spans="2:11" ht="66" thickBot="1">
      <c r="B93" s="162" t="s">
        <v>0</v>
      </c>
      <c r="C93" s="163" t="s">
        <v>15</v>
      </c>
      <c r="D93" s="165" t="s">
        <v>26</v>
      </c>
      <c r="E93" s="165" t="s">
        <v>50</v>
      </c>
      <c r="F93" s="166" t="s">
        <v>16</v>
      </c>
      <c r="G93" s="167" t="s">
        <v>17</v>
      </c>
      <c r="H93" s="163" t="s">
        <v>18</v>
      </c>
      <c r="I93" s="168" t="s">
        <v>19</v>
      </c>
      <c r="J93" s="168" t="s">
        <v>139</v>
      </c>
      <c r="K93" s="169" t="s">
        <v>21</v>
      </c>
    </row>
    <row r="94" spans="1:12" s="23" customFormat="1" ht="12.75">
      <c r="A94" s="182" t="s">
        <v>164</v>
      </c>
      <c r="B94" s="229" t="s">
        <v>1</v>
      </c>
      <c r="C94" s="50" t="s">
        <v>133</v>
      </c>
      <c r="D94" s="56">
        <v>2852318.2</v>
      </c>
      <c r="E94" s="51" t="s">
        <v>51</v>
      </c>
      <c r="F94" s="274">
        <v>2804.04</v>
      </c>
      <c r="G94" s="277">
        <v>1911</v>
      </c>
      <c r="H94" s="97" t="s">
        <v>137</v>
      </c>
      <c r="I94" s="93" t="s">
        <v>135</v>
      </c>
      <c r="J94" s="93" t="s">
        <v>138</v>
      </c>
      <c r="K94" s="278" t="s">
        <v>52</v>
      </c>
      <c r="L94" s="22"/>
    </row>
    <row r="95" spans="1:11" ht="13.5" thickBot="1">
      <c r="A95" s="182" t="s">
        <v>166</v>
      </c>
      <c r="B95" s="204" t="s">
        <v>2</v>
      </c>
      <c r="C95" s="173" t="s">
        <v>145</v>
      </c>
      <c r="D95" s="225">
        <v>205067</v>
      </c>
      <c r="E95" s="226" t="s">
        <v>51</v>
      </c>
      <c r="F95" s="227"/>
      <c r="G95" s="279"/>
      <c r="H95" s="177"/>
      <c r="I95" s="208"/>
      <c r="J95" s="208"/>
      <c r="K95" s="209"/>
    </row>
    <row r="96" spans="1:12" ht="12.75">
      <c r="A96" s="182" t="s">
        <v>173</v>
      </c>
      <c r="B96" s="191" t="s">
        <v>1</v>
      </c>
      <c r="C96" s="212" t="s">
        <v>174</v>
      </c>
      <c r="D96" s="213">
        <v>118181.52</v>
      </c>
      <c r="E96" s="280"/>
      <c r="F96" s="160"/>
      <c r="G96" s="281"/>
      <c r="H96" s="159"/>
      <c r="I96" s="216"/>
      <c r="J96" s="216"/>
      <c r="K96" s="217"/>
      <c r="L96" s="55"/>
    </row>
    <row r="97" spans="1:12" ht="13.5" thickBot="1">
      <c r="A97" s="182" t="s">
        <v>190</v>
      </c>
      <c r="B97" s="204" t="s">
        <v>2</v>
      </c>
      <c r="C97" s="218" t="s">
        <v>172</v>
      </c>
      <c r="D97" s="219">
        <v>77724.11</v>
      </c>
      <c r="E97" s="226"/>
      <c r="F97" s="227"/>
      <c r="G97" s="279"/>
      <c r="H97" s="177"/>
      <c r="I97" s="208"/>
      <c r="J97" s="208"/>
      <c r="K97" s="209"/>
      <c r="L97" s="55"/>
    </row>
    <row r="98" spans="2:11" ht="13.5" thickBot="1">
      <c r="B98" s="9"/>
      <c r="C98" s="57"/>
      <c r="D98" s="4"/>
      <c r="E98" s="35"/>
      <c r="F98" s="25"/>
      <c r="G98" s="38"/>
      <c r="H98" s="5"/>
      <c r="I98" s="16"/>
      <c r="J98" s="16"/>
      <c r="K98" s="16"/>
    </row>
    <row r="99" spans="2:11" ht="12.75">
      <c r="B99" s="156">
        <v>6</v>
      </c>
      <c r="C99" s="270" t="s">
        <v>155</v>
      </c>
      <c r="D99" s="270"/>
      <c r="E99" s="247"/>
      <c r="F99" s="160"/>
      <c r="G99" s="248"/>
      <c r="H99" s="380" t="s">
        <v>14</v>
      </c>
      <c r="I99" s="380"/>
      <c r="J99" s="380"/>
      <c r="K99" s="381"/>
    </row>
    <row r="100" spans="2:11" ht="66" thickBot="1">
      <c r="B100" s="162" t="s">
        <v>0</v>
      </c>
      <c r="C100" s="163" t="s">
        <v>15</v>
      </c>
      <c r="D100" s="165" t="s">
        <v>26</v>
      </c>
      <c r="E100" s="165" t="s">
        <v>50</v>
      </c>
      <c r="F100" s="166" t="s">
        <v>16</v>
      </c>
      <c r="G100" s="167" t="s">
        <v>17</v>
      </c>
      <c r="H100" s="163" t="s">
        <v>18</v>
      </c>
      <c r="I100" s="168" t="s">
        <v>19</v>
      </c>
      <c r="J100" s="168" t="s">
        <v>20</v>
      </c>
      <c r="K100" s="169" t="s">
        <v>21</v>
      </c>
    </row>
    <row r="101" spans="1:12" s="31" customFormat="1" ht="12.75">
      <c r="A101" s="184" t="s">
        <v>164</v>
      </c>
      <c r="B101" s="271" t="s">
        <v>1</v>
      </c>
      <c r="C101" s="50" t="s">
        <v>133</v>
      </c>
      <c r="D101" s="56">
        <v>1568047</v>
      </c>
      <c r="E101" s="51" t="s">
        <v>51</v>
      </c>
      <c r="F101" s="52">
        <v>1434</v>
      </c>
      <c r="G101" s="53">
        <v>1983</v>
      </c>
      <c r="H101" s="46" t="s">
        <v>134</v>
      </c>
      <c r="I101" s="54" t="s">
        <v>135</v>
      </c>
      <c r="J101" s="54" t="s">
        <v>138</v>
      </c>
      <c r="K101" s="272" t="s">
        <v>140</v>
      </c>
      <c r="L101" s="30"/>
    </row>
    <row r="102" spans="1:12" s="31" customFormat="1" ht="12.75">
      <c r="A102" s="184" t="s">
        <v>166</v>
      </c>
      <c r="B102" s="273" t="s">
        <v>2</v>
      </c>
      <c r="C102" s="49" t="s">
        <v>22</v>
      </c>
      <c r="D102" s="3">
        <v>0</v>
      </c>
      <c r="E102" s="20" t="s">
        <v>120</v>
      </c>
      <c r="F102" s="82"/>
      <c r="G102" s="83"/>
      <c r="H102" s="15"/>
      <c r="I102" s="45"/>
      <c r="J102" s="45"/>
      <c r="K102" s="202"/>
      <c r="L102" s="30"/>
    </row>
    <row r="103" spans="1:12" s="14" customFormat="1" ht="13.5" thickBot="1">
      <c r="A103" s="184" t="s">
        <v>166</v>
      </c>
      <c r="B103" s="224" t="s">
        <v>3</v>
      </c>
      <c r="C103" s="173" t="s">
        <v>145</v>
      </c>
      <c r="D103" s="225">
        <v>267281</v>
      </c>
      <c r="E103" s="226" t="s">
        <v>51</v>
      </c>
      <c r="F103" s="227"/>
      <c r="G103" s="228"/>
      <c r="H103" s="177"/>
      <c r="I103" s="208"/>
      <c r="J103" s="208"/>
      <c r="K103" s="209"/>
      <c r="L103" s="13"/>
    </row>
    <row r="104" spans="1:12" s="269" customFormat="1" ht="13.5" thickBot="1">
      <c r="A104" s="266"/>
      <c r="B104" s="10"/>
      <c r="C104" s="267"/>
      <c r="D104" s="4"/>
      <c r="E104" s="35"/>
      <c r="F104" s="25"/>
      <c r="G104" s="38"/>
      <c r="H104" s="10"/>
      <c r="I104" s="18"/>
      <c r="J104" s="18"/>
      <c r="K104" s="18"/>
      <c r="L104" s="268"/>
    </row>
    <row r="105" spans="2:11" ht="12.75">
      <c r="B105" s="156">
        <v>7</v>
      </c>
      <c r="C105" s="220" t="s">
        <v>56</v>
      </c>
      <c r="D105" s="221"/>
      <c r="E105" s="247"/>
      <c r="F105" s="160"/>
      <c r="G105" s="248"/>
      <c r="H105" s="380" t="s">
        <v>14</v>
      </c>
      <c r="I105" s="380"/>
      <c r="J105" s="380"/>
      <c r="K105" s="381"/>
    </row>
    <row r="106" spans="2:11" ht="66" thickBot="1">
      <c r="B106" s="162" t="s">
        <v>0</v>
      </c>
      <c r="C106" s="163" t="s">
        <v>15</v>
      </c>
      <c r="D106" s="165" t="s">
        <v>26</v>
      </c>
      <c r="E106" s="165" t="s">
        <v>50</v>
      </c>
      <c r="F106" s="166" t="s">
        <v>16</v>
      </c>
      <c r="G106" s="167" t="s">
        <v>17</v>
      </c>
      <c r="H106" s="163" t="s">
        <v>18</v>
      </c>
      <c r="I106" s="168" t="s">
        <v>19</v>
      </c>
      <c r="J106" s="168" t="s">
        <v>20</v>
      </c>
      <c r="K106" s="169" t="s">
        <v>21</v>
      </c>
    </row>
    <row r="107" spans="1:12" s="29" customFormat="1" ht="26.25">
      <c r="A107" s="183" t="s">
        <v>164</v>
      </c>
      <c r="B107" s="191" t="s">
        <v>1</v>
      </c>
      <c r="C107" s="261" t="s">
        <v>133</v>
      </c>
      <c r="D107" s="262">
        <v>318923.94</v>
      </c>
      <c r="E107" s="241" t="s">
        <v>51</v>
      </c>
      <c r="F107" s="241">
        <v>912.58</v>
      </c>
      <c r="G107" s="241">
        <v>1939</v>
      </c>
      <c r="H107" s="241" t="s">
        <v>137</v>
      </c>
      <c r="I107" s="197" t="s">
        <v>141</v>
      </c>
      <c r="J107" s="241" t="s">
        <v>142</v>
      </c>
      <c r="K107" s="263" t="s">
        <v>52</v>
      </c>
      <c r="L107" s="28"/>
    </row>
    <row r="108" spans="1:11" ht="13.5" thickBot="1">
      <c r="A108" s="182" t="s">
        <v>166</v>
      </c>
      <c r="B108" s="224" t="s">
        <v>2</v>
      </c>
      <c r="C108" s="173" t="s">
        <v>145</v>
      </c>
      <c r="D108" s="174">
        <v>85666</v>
      </c>
      <c r="E108" s="264" t="s">
        <v>51</v>
      </c>
      <c r="F108" s="177"/>
      <c r="G108" s="177"/>
      <c r="H108" s="177"/>
      <c r="I108" s="177"/>
      <c r="J108" s="177"/>
      <c r="K108" s="265"/>
    </row>
    <row r="109" spans="2:12" ht="13.5" thickBot="1">
      <c r="B109" s="21"/>
      <c r="C109" s="86"/>
      <c r="D109" s="87"/>
      <c r="E109" s="21"/>
      <c r="F109" s="21"/>
      <c r="G109" s="21"/>
      <c r="H109" s="21"/>
      <c r="I109" s="21"/>
      <c r="J109" s="21"/>
      <c r="K109" s="21"/>
      <c r="L109" s="55"/>
    </row>
    <row r="110" spans="2:11" ht="12.75">
      <c r="B110" s="156">
        <v>8</v>
      </c>
      <c r="C110" s="220" t="s">
        <v>156</v>
      </c>
      <c r="D110" s="221"/>
      <c r="E110" s="247"/>
      <c r="F110" s="160"/>
      <c r="G110" s="248"/>
      <c r="H110" s="380" t="s">
        <v>14</v>
      </c>
      <c r="I110" s="380"/>
      <c r="J110" s="380"/>
      <c r="K110" s="381"/>
    </row>
    <row r="111" spans="2:11" ht="61.5" customHeight="1" thickBot="1">
      <c r="B111" s="249" t="s">
        <v>0</v>
      </c>
      <c r="C111" s="250" t="s">
        <v>15</v>
      </c>
      <c r="D111" s="251" t="s">
        <v>26</v>
      </c>
      <c r="E111" s="252" t="s">
        <v>50</v>
      </c>
      <c r="F111" s="253" t="s">
        <v>16</v>
      </c>
      <c r="G111" s="254" t="s">
        <v>17</v>
      </c>
      <c r="H111" s="250" t="s">
        <v>18</v>
      </c>
      <c r="I111" s="255" t="s">
        <v>19</v>
      </c>
      <c r="J111" s="255" t="s">
        <v>20</v>
      </c>
      <c r="K111" s="256" t="s">
        <v>21</v>
      </c>
    </row>
    <row r="112" spans="1:11" ht="12.75">
      <c r="A112" s="182" t="s">
        <v>164</v>
      </c>
      <c r="B112" s="170" t="s">
        <v>1</v>
      </c>
      <c r="C112" s="50" t="s">
        <v>133</v>
      </c>
      <c r="D112" s="153">
        <v>1965799</v>
      </c>
      <c r="E112" s="97" t="s">
        <v>51</v>
      </c>
      <c r="F112" s="154">
        <v>1340.5</v>
      </c>
      <c r="G112" s="97">
        <v>2002</v>
      </c>
      <c r="H112" s="155" t="s">
        <v>143</v>
      </c>
      <c r="I112" s="155" t="s">
        <v>144</v>
      </c>
      <c r="J112" s="155" t="s">
        <v>142</v>
      </c>
      <c r="K112" s="171" t="s">
        <v>52</v>
      </c>
    </row>
    <row r="113" spans="1:11" ht="13.5" thickBot="1">
      <c r="A113" s="182" t="s">
        <v>166</v>
      </c>
      <c r="B113" s="172" t="s">
        <v>2</v>
      </c>
      <c r="C113" s="173" t="s">
        <v>145</v>
      </c>
      <c r="D113" s="174">
        <v>158431</v>
      </c>
      <c r="E113" s="175" t="s">
        <v>51</v>
      </c>
      <c r="F113" s="176"/>
      <c r="G113" s="177"/>
      <c r="H113" s="178"/>
      <c r="I113" s="178"/>
      <c r="J113" s="178"/>
      <c r="K113" s="179"/>
    </row>
    <row r="114" spans="1:12" s="189" customFormat="1" ht="13.5" thickBot="1">
      <c r="A114" s="187"/>
      <c r="B114" s="84"/>
      <c r="C114" s="86"/>
      <c r="D114" s="87"/>
      <c r="E114" s="21"/>
      <c r="F114" s="88"/>
      <c r="G114" s="21"/>
      <c r="H114" s="6"/>
      <c r="I114" s="6"/>
      <c r="J114" s="6"/>
      <c r="K114" s="6"/>
      <c r="L114" s="188"/>
    </row>
    <row r="115" spans="2:11" ht="12.75">
      <c r="B115" s="156" t="s">
        <v>9</v>
      </c>
      <c r="C115" s="157" t="s">
        <v>57</v>
      </c>
      <c r="D115" s="158"/>
      <c r="E115" s="159"/>
      <c r="F115" s="160"/>
      <c r="G115" s="161"/>
      <c r="H115" s="380" t="s">
        <v>14</v>
      </c>
      <c r="I115" s="380"/>
      <c r="J115" s="380"/>
      <c r="K115" s="381"/>
    </row>
    <row r="116" spans="2:11" ht="57.75" customHeight="1" thickBot="1">
      <c r="B116" s="162" t="s">
        <v>0</v>
      </c>
      <c r="C116" s="163" t="s">
        <v>15</v>
      </c>
      <c r="D116" s="164" t="s">
        <v>26</v>
      </c>
      <c r="E116" s="165" t="s">
        <v>50</v>
      </c>
      <c r="F116" s="166" t="s">
        <v>16</v>
      </c>
      <c r="G116" s="167" t="s">
        <v>17</v>
      </c>
      <c r="H116" s="163" t="s">
        <v>18</v>
      </c>
      <c r="I116" s="168" t="s">
        <v>19</v>
      </c>
      <c r="J116" s="168" t="s">
        <v>20</v>
      </c>
      <c r="K116" s="169" t="s">
        <v>21</v>
      </c>
    </row>
    <row r="117" spans="1:11" ht="12.75">
      <c r="A117" s="182" t="s">
        <v>173</v>
      </c>
      <c r="B117" s="170" t="s">
        <v>1</v>
      </c>
      <c r="C117" s="50" t="s">
        <v>186</v>
      </c>
      <c r="D117" s="153">
        <v>8682</v>
      </c>
      <c r="E117" s="97" t="s">
        <v>51</v>
      </c>
      <c r="F117" s="245"/>
      <c r="G117" s="186"/>
      <c r="H117" s="185"/>
      <c r="I117" s="185"/>
      <c r="J117" s="185"/>
      <c r="K117" s="246"/>
    </row>
    <row r="118" spans="1:11" ht="13.5" thickBot="1">
      <c r="A118" s="182" t="s">
        <v>173</v>
      </c>
      <c r="B118" s="172" t="s">
        <v>2</v>
      </c>
      <c r="C118" s="173" t="s">
        <v>187</v>
      </c>
      <c r="D118" s="174">
        <v>4981</v>
      </c>
      <c r="E118" s="175" t="s">
        <v>51</v>
      </c>
      <c r="F118" s="176"/>
      <c r="G118" s="177"/>
      <c r="H118" s="178"/>
      <c r="I118" s="178"/>
      <c r="J118" s="178"/>
      <c r="K118" s="179"/>
    </row>
    <row r="119" spans="2:7" ht="13.5" thickBot="1">
      <c r="B119" s="2"/>
      <c r="C119" s="2"/>
      <c r="D119" s="2"/>
      <c r="E119" s="34"/>
      <c r="F119" s="24"/>
      <c r="G119" s="34"/>
    </row>
    <row r="120" spans="2:7" ht="27" thickBot="1">
      <c r="B120" s="312" t="s">
        <v>0</v>
      </c>
      <c r="C120" s="313" t="s">
        <v>15</v>
      </c>
      <c r="D120" s="314" t="s">
        <v>23</v>
      </c>
      <c r="E120" s="1"/>
      <c r="G120" s="34"/>
    </row>
    <row r="121" spans="2:5" ht="12.75">
      <c r="B121" s="315">
        <v>1</v>
      </c>
      <c r="C121" s="310" t="s">
        <v>176</v>
      </c>
      <c r="D121" s="311">
        <f>SUMIF($A$5:$A$118,"B",$D$5:$D$118)</f>
        <v>15573795.700000001</v>
      </c>
      <c r="E121" s="37"/>
    </row>
    <row r="122" spans="2:12" ht="12.75">
      <c r="B122" s="316">
        <v>2</v>
      </c>
      <c r="C122" s="89" t="s">
        <v>163</v>
      </c>
      <c r="D122" s="145">
        <f>SUMIF($A$5:$A$118,"BUD",$D$5:$D$118)</f>
        <v>5183558.209999998</v>
      </c>
      <c r="E122" s="37"/>
      <c r="L122" s="55"/>
    </row>
    <row r="123" spans="2:5" ht="13.5" thickBot="1">
      <c r="B123" s="317">
        <v>3</v>
      </c>
      <c r="C123" s="149" t="s">
        <v>22</v>
      </c>
      <c r="D123" s="146">
        <f>SUMIF($A$5:$A$118,"W",$D$5:$D$118)</f>
        <v>3832298.4899999998</v>
      </c>
      <c r="E123" s="37"/>
    </row>
    <row r="124" spans="2:12" ht="12.75">
      <c r="B124" s="318">
        <v>4</v>
      </c>
      <c r="C124" s="150" t="s">
        <v>189</v>
      </c>
      <c r="D124" s="151">
        <f>SUMIF($A$5:$A$118,"EEI",$D$5:$D$118)</f>
        <v>529102.55</v>
      </c>
      <c r="E124" s="37"/>
      <c r="L124" s="55"/>
    </row>
    <row r="125" spans="2:12" ht="13.5" thickBot="1">
      <c r="B125" s="319">
        <v>5</v>
      </c>
      <c r="C125" s="147" t="s">
        <v>188</v>
      </c>
      <c r="D125" s="148">
        <f>SUMIF($A$5:$A$118,"EEIP",$D$5:$D$118)</f>
        <v>148168.19</v>
      </c>
      <c r="E125" s="37"/>
      <c r="L125" s="55"/>
    </row>
    <row r="126" spans="3:7" ht="13.5" thickBot="1">
      <c r="C126" s="65" t="s">
        <v>167</v>
      </c>
      <c r="D126" s="152">
        <f>D121+D122+D123+D125</f>
        <v>24737820.59</v>
      </c>
      <c r="E126" s="104"/>
      <c r="G126" s="99"/>
    </row>
    <row r="128" spans="4:5" ht="12.75">
      <c r="D128" s="64"/>
      <c r="E128" s="104"/>
    </row>
    <row r="131" ht="12.75">
      <c r="E131" s="104"/>
    </row>
  </sheetData>
  <sheetProtection/>
  <mergeCells count="30">
    <mergeCell ref="H110:K110"/>
    <mergeCell ref="H99:K99"/>
    <mergeCell ref="I10:J10"/>
    <mergeCell ref="I23:J23"/>
    <mergeCell ref="I12:J12"/>
    <mergeCell ref="H72:K72"/>
    <mergeCell ref="H105:K105"/>
    <mergeCell ref="H87:K87"/>
    <mergeCell ref="H81:K81"/>
    <mergeCell ref="I11:J11"/>
    <mergeCell ref="B1:H1"/>
    <mergeCell ref="C3:G3"/>
    <mergeCell ref="H3:K3"/>
    <mergeCell ref="I9:J9"/>
    <mergeCell ref="I19:J19"/>
    <mergeCell ref="I18:J18"/>
    <mergeCell ref="I5:J5"/>
    <mergeCell ref="I6:J6"/>
    <mergeCell ref="I7:J7"/>
    <mergeCell ref="I8:J8"/>
    <mergeCell ref="I17:J17"/>
    <mergeCell ref="I16:J16"/>
    <mergeCell ref="I13:J13"/>
    <mergeCell ref="I14:J14"/>
    <mergeCell ref="H115:K115"/>
    <mergeCell ref="I15:J15"/>
    <mergeCell ref="I22:J22"/>
    <mergeCell ref="I21:J21"/>
    <mergeCell ref="I20:J20"/>
    <mergeCell ref="H92:K92"/>
  </mergeCells>
  <dataValidations count="3">
    <dataValidation allowBlank="1" showInputMessage="1" showErrorMessage="1" promptTitle="Info:" prompt="Opis budynku/ nazwa + miejscowość&#10;" sqref="C71 C5:C65"/>
    <dataValidation allowBlank="1" showInputMessage="1" showErrorMessage="1" promptTitle="Info:" prompt="Wartość księgowa brutto bez zminiejszeń wartości, wraz z ulepszeniami" sqref="D71 D5:D65"/>
    <dataValidation allowBlank="1" showInputMessage="1" showErrorMessage="1" promptTitle="Info" prompt="W przypadku braku roku budowy, można wpisać wiek budowy lub datę wpisania na ewidencję." sqref="G5:G71"/>
  </dataValidation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4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3.00390625" style="58" customWidth="1"/>
    <col min="2" max="2" width="4.57421875" style="58" customWidth="1"/>
    <col min="3" max="3" width="9.7109375" style="58" customWidth="1"/>
    <col min="4" max="4" width="12.421875" style="58" customWidth="1"/>
    <col min="5" max="5" width="13.421875" style="58" customWidth="1"/>
    <col min="6" max="7" width="15.7109375" style="58" customWidth="1"/>
    <col min="8" max="8" width="9.57421875" style="58" customWidth="1"/>
    <col min="9" max="9" width="10.57421875" style="58" customWidth="1"/>
    <col min="10" max="10" width="8.8515625" style="58" customWidth="1"/>
    <col min="11" max="11" width="19.7109375" style="58" customWidth="1"/>
    <col min="12" max="12" width="15.7109375" style="59" customWidth="1"/>
    <col min="13" max="13" width="14.421875" style="58" customWidth="1"/>
    <col min="14" max="14" width="10.7109375" style="58" customWidth="1"/>
    <col min="15" max="15" width="11.28125" style="58" customWidth="1"/>
    <col min="16" max="16" width="33.421875" style="58" customWidth="1"/>
    <col min="17" max="17" width="23.57421875" style="58" customWidth="1"/>
    <col min="18" max="255" width="9.140625" style="58" customWidth="1"/>
  </cols>
  <sheetData>
    <row r="1" spans="2:7" ht="12.75" customHeight="1">
      <c r="B1" s="388" t="s">
        <v>383</v>
      </c>
      <c r="C1" s="388"/>
      <c r="D1" s="388"/>
      <c r="E1" s="388"/>
      <c r="F1" s="388"/>
      <c r="G1" s="378"/>
    </row>
    <row r="2" spans="2:6" ht="12.75" customHeight="1" thickBot="1">
      <c r="B2" s="377"/>
      <c r="C2" s="377"/>
      <c r="D2" s="377"/>
      <c r="E2" s="377"/>
      <c r="F2" s="377"/>
    </row>
    <row r="3" spans="2:17" ht="22.5">
      <c r="B3" s="105" t="s">
        <v>0</v>
      </c>
      <c r="C3" s="106" t="s">
        <v>191</v>
      </c>
      <c r="D3" s="107" t="s">
        <v>192</v>
      </c>
      <c r="E3" s="106" t="s">
        <v>193</v>
      </c>
      <c r="F3" s="106" t="s">
        <v>194</v>
      </c>
      <c r="G3" s="106" t="s">
        <v>195</v>
      </c>
      <c r="H3" s="106" t="s">
        <v>196</v>
      </c>
      <c r="I3" s="106" t="s">
        <v>197</v>
      </c>
      <c r="J3" s="106" t="s">
        <v>198</v>
      </c>
      <c r="K3" s="108" t="s">
        <v>199</v>
      </c>
      <c r="L3" s="109" t="s">
        <v>200</v>
      </c>
      <c r="M3" s="110" t="s">
        <v>201</v>
      </c>
      <c r="N3" s="106" t="s">
        <v>202</v>
      </c>
      <c r="O3" s="111" t="s">
        <v>203</v>
      </c>
      <c r="P3" s="105" t="s">
        <v>204</v>
      </c>
      <c r="Q3" s="112" t="s">
        <v>205</v>
      </c>
    </row>
    <row r="4" spans="2:17" ht="33.75">
      <c r="B4" s="373" t="s">
        <v>388</v>
      </c>
      <c r="C4" s="113" t="s">
        <v>210</v>
      </c>
      <c r="D4" s="113" t="s">
        <v>211</v>
      </c>
      <c r="E4" s="113" t="s">
        <v>212</v>
      </c>
      <c r="F4" s="114" t="s">
        <v>207</v>
      </c>
      <c r="G4" s="114" t="s">
        <v>213</v>
      </c>
      <c r="H4" s="114">
        <v>6</v>
      </c>
      <c r="I4" s="114" t="s">
        <v>214</v>
      </c>
      <c r="J4" s="114">
        <v>1993</v>
      </c>
      <c r="K4" s="115" t="s">
        <v>215</v>
      </c>
      <c r="L4" s="116" t="s">
        <v>208</v>
      </c>
      <c r="M4" s="114" t="s">
        <v>410</v>
      </c>
      <c r="N4" s="116" t="s">
        <v>208</v>
      </c>
      <c r="O4" s="114" t="str">
        <f>M4</f>
        <v>01.01.2021 31.12.2021</v>
      </c>
      <c r="P4" s="114" t="s">
        <v>209</v>
      </c>
      <c r="Q4" s="374" t="s">
        <v>216</v>
      </c>
    </row>
    <row r="5" spans="2:17" ht="33.75">
      <c r="B5" s="373" t="s">
        <v>389</v>
      </c>
      <c r="C5" s="113" t="s">
        <v>217</v>
      </c>
      <c r="D5" s="113" t="s">
        <v>218</v>
      </c>
      <c r="E5" s="118">
        <v>244244</v>
      </c>
      <c r="F5" s="114" t="s">
        <v>207</v>
      </c>
      <c r="G5" s="114" t="s">
        <v>219</v>
      </c>
      <c r="H5" s="114">
        <v>6</v>
      </c>
      <c r="I5" s="114" t="s">
        <v>220</v>
      </c>
      <c r="J5" s="114">
        <v>1985</v>
      </c>
      <c r="K5" s="115" t="s">
        <v>221</v>
      </c>
      <c r="L5" s="116">
        <v>24932</v>
      </c>
      <c r="M5" s="114" t="str">
        <f aca="true" t="shared" si="0" ref="M5:M25">M4</f>
        <v>01.01.2021 31.12.2021</v>
      </c>
      <c r="N5" s="114" t="str">
        <f>M5</f>
        <v>01.01.2021 31.12.2021</v>
      </c>
      <c r="O5" s="114" t="str">
        <f>M5</f>
        <v>01.01.2021 31.12.2021</v>
      </c>
      <c r="P5" s="114" t="s">
        <v>209</v>
      </c>
      <c r="Q5" s="374" t="s">
        <v>216</v>
      </c>
    </row>
    <row r="6" spans="2:17" ht="33.75">
      <c r="B6" s="373" t="s">
        <v>390</v>
      </c>
      <c r="C6" s="113" t="s">
        <v>222</v>
      </c>
      <c r="D6" s="113" t="s">
        <v>206</v>
      </c>
      <c r="E6" s="118">
        <v>33723372</v>
      </c>
      <c r="F6" s="114" t="s">
        <v>207</v>
      </c>
      <c r="G6" s="115" t="s">
        <v>223</v>
      </c>
      <c r="H6" s="114">
        <v>6</v>
      </c>
      <c r="I6" s="114" t="s">
        <v>224</v>
      </c>
      <c r="J6" s="114">
        <v>2001</v>
      </c>
      <c r="K6" s="115" t="s">
        <v>225</v>
      </c>
      <c r="L6" s="116">
        <v>28048</v>
      </c>
      <c r="M6" s="114" t="str">
        <f t="shared" si="0"/>
        <v>01.01.2021 31.12.2021</v>
      </c>
      <c r="N6" s="114" t="str">
        <f>M6</f>
        <v>01.01.2021 31.12.2021</v>
      </c>
      <c r="O6" s="114" t="str">
        <f>M6</f>
        <v>01.01.2021 31.12.2021</v>
      </c>
      <c r="P6" s="114" t="s">
        <v>209</v>
      </c>
      <c r="Q6" s="374" t="s">
        <v>216</v>
      </c>
    </row>
    <row r="7" spans="2:17" ht="33.75">
      <c r="B7" s="373" t="s">
        <v>391</v>
      </c>
      <c r="C7" s="113" t="s">
        <v>226</v>
      </c>
      <c r="D7" s="113" t="s">
        <v>218</v>
      </c>
      <c r="E7" s="113" t="s">
        <v>227</v>
      </c>
      <c r="F7" s="114" t="s">
        <v>207</v>
      </c>
      <c r="G7" s="114" t="s">
        <v>228</v>
      </c>
      <c r="H7" s="114">
        <v>6</v>
      </c>
      <c r="I7" s="119">
        <v>32509</v>
      </c>
      <c r="J7" s="114">
        <v>1989</v>
      </c>
      <c r="K7" s="115" t="s">
        <v>229</v>
      </c>
      <c r="L7" s="116">
        <v>108315</v>
      </c>
      <c r="M7" s="114" t="str">
        <f t="shared" si="0"/>
        <v>01.01.2021 31.12.2021</v>
      </c>
      <c r="N7" s="114" t="str">
        <f>M7</f>
        <v>01.01.2021 31.12.2021</v>
      </c>
      <c r="O7" s="114" t="str">
        <f>M7</f>
        <v>01.01.2021 31.12.2021</v>
      </c>
      <c r="P7" s="114" t="s">
        <v>209</v>
      </c>
      <c r="Q7" s="374" t="s">
        <v>216</v>
      </c>
    </row>
    <row r="8" spans="2:17" ht="33.75">
      <c r="B8" s="373" t="s">
        <v>392</v>
      </c>
      <c r="C8" s="113" t="s">
        <v>230</v>
      </c>
      <c r="D8" s="113" t="s">
        <v>231</v>
      </c>
      <c r="E8" s="113" t="s">
        <v>232</v>
      </c>
      <c r="F8" s="114" t="s">
        <v>233</v>
      </c>
      <c r="G8" s="114" t="s">
        <v>234</v>
      </c>
      <c r="H8" s="114" t="s">
        <v>208</v>
      </c>
      <c r="I8" s="114" t="s">
        <v>235</v>
      </c>
      <c r="J8" s="114">
        <v>2008</v>
      </c>
      <c r="K8" s="115" t="s">
        <v>236</v>
      </c>
      <c r="L8" s="116" t="s">
        <v>208</v>
      </c>
      <c r="M8" s="114" t="str">
        <f t="shared" si="0"/>
        <v>01.01.2021 31.12.2021</v>
      </c>
      <c r="N8" s="116" t="s">
        <v>208</v>
      </c>
      <c r="O8" s="114" t="s">
        <v>208</v>
      </c>
      <c r="P8" s="114" t="s">
        <v>209</v>
      </c>
      <c r="Q8" s="374" t="s">
        <v>216</v>
      </c>
    </row>
    <row r="9" spans="1:17" ht="33.75">
      <c r="A9" s="58" t="s">
        <v>237</v>
      </c>
      <c r="B9" s="373" t="s">
        <v>393</v>
      </c>
      <c r="C9" s="113" t="s">
        <v>238</v>
      </c>
      <c r="D9" s="113" t="s">
        <v>239</v>
      </c>
      <c r="E9" s="113" t="s">
        <v>240</v>
      </c>
      <c r="F9" s="114" t="s">
        <v>241</v>
      </c>
      <c r="G9" s="114" t="s">
        <v>242</v>
      </c>
      <c r="H9" s="114">
        <v>2</v>
      </c>
      <c r="I9" s="114" t="s">
        <v>243</v>
      </c>
      <c r="J9" s="114">
        <v>1998</v>
      </c>
      <c r="K9" s="115" t="s">
        <v>244</v>
      </c>
      <c r="L9" s="116" t="s">
        <v>208</v>
      </c>
      <c r="M9" s="114" t="str">
        <f t="shared" si="0"/>
        <v>01.01.2021 31.12.2021</v>
      </c>
      <c r="N9" s="116" t="s">
        <v>208</v>
      </c>
      <c r="O9" s="114" t="str">
        <f>M9</f>
        <v>01.01.2021 31.12.2021</v>
      </c>
      <c r="P9" s="114" t="s">
        <v>209</v>
      </c>
      <c r="Q9" s="374" t="s">
        <v>216</v>
      </c>
    </row>
    <row r="10" spans="2:17" ht="33.75">
      <c r="B10" s="373" t="s">
        <v>394</v>
      </c>
      <c r="C10" s="113" t="s">
        <v>245</v>
      </c>
      <c r="D10" s="113" t="s">
        <v>246</v>
      </c>
      <c r="E10" s="113" t="s">
        <v>247</v>
      </c>
      <c r="F10" s="113" t="s">
        <v>248</v>
      </c>
      <c r="G10" s="113" t="s">
        <v>249</v>
      </c>
      <c r="H10" s="113">
        <v>2</v>
      </c>
      <c r="I10" s="113" t="s">
        <v>250</v>
      </c>
      <c r="J10" s="113">
        <v>2012</v>
      </c>
      <c r="K10" s="113" t="s">
        <v>251</v>
      </c>
      <c r="L10" s="120" t="s">
        <v>208</v>
      </c>
      <c r="M10" s="114" t="str">
        <f t="shared" si="0"/>
        <v>01.01.2021 31.12.2021</v>
      </c>
      <c r="N10" s="113" t="s">
        <v>208</v>
      </c>
      <c r="O10" s="114" t="str">
        <f>M10</f>
        <v>01.01.2021 31.12.2021</v>
      </c>
      <c r="P10" s="114" t="s">
        <v>209</v>
      </c>
      <c r="Q10" s="374" t="s">
        <v>216</v>
      </c>
    </row>
    <row r="11" spans="2:17" ht="45">
      <c r="B11" s="373" t="s">
        <v>395</v>
      </c>
      <c r="C11" s="113" t="s">
        <v>252</v>
      </c>
      <c r="D11" s="113" t="s">
        <v>239</v>
      </c>
      <c r="E11" s="113" t="s">
        <v>253</v>
      </c>
      <c r="F11" s="114" t="s">
        <v>254</v>
      </c>
      <c r="G11" s="114" t="s">
        <v>255</v>
      </c>
      <c r="H11" s="114">
        <v>20</v>
      </c>
      <c r="I11" s="114" t="s">
        <v>250</v>
      </c>
      <c r="J11" s="114">
        <v>2012</v>
      </c>
      <c r="K11" s="115" t="s">
        <v>256</v>
      </c>
      <c r="L11" s="116">
        <v>100794</v>
      </c>
      <c r="M11" s="114" t="str">
        <f t="shared" si="0"/>
        <v>01.01.2021 31.12.2021</v>
      </c>
      <c r="N11" s="114" t="str">
        <f>M11</f>
        <v>01.01.2021 31.12.2021</v>
      </c>
      <c r="O11" s="114" t="str">
        <f>M11</f>
        <v>01.01.2021 31.12.2021</v>
      </c>
      <c r="P11" s="114" t="s">
        <v>209</v>
      </c>
      <c r="Q11" s="374" t="s">
        <v>216</v>
      </c>
    </row>
    <row r="12" spans="2:17" ht="33.75">
      <c r="B12" s="373" t="s">
        <v>396</v>
      </c>
      <c r="C12" s="113" t="s">
        <v>257</v>
      </c>
      <c r="D12" s="113" t="s">
        <v>258</v>
      </c>
      <c r="E12" s="113" t="s">
        <v>259</v>
      </c>
      <c r="F12" s="114" t="s">
        <v>260</v>
      </c>
      <c r="G12" s="115" t="s">
        <v>261</v>
      </c>
      <c r="H12" s="114">
        <v>5</v>
      </c>
      <c r="I12" s="114" t="s">
        <v>262</v>
      </c>
      <c r="J12" s="114">
        <v>1999</v>
      </c>
      <c r="K12" s="115" t="s">
        <v>263</v>
      </c>
      <c r="L12" s="116" t="s">
        <v>208</v>
      </c>
      <c r="M12" s="114" t="str">
        <f t="shared" si="0"/>
        <v>01.01.2021 31.12.2021</v>
      </c>
      <c r="N12" s="116" t="s">
        <v>208</v>
      </c>
      <c r="O12" s="114" t="str">
        <f>M12</f>
        <v>01.01.2021 31.12.2021</v>
      </c>
      <c r="P12" s="114" t="s">
        <v>209</v>
      </c>
      <c r="Q12" s="374" t="s">
        <v>216</v>
      </c>
    </row>
    <row r="13" spans="2:17" ht="33.75">
      <c r="B13" s="373" t="s">
        <v>397</v>
      </c>
      <c r="C13" s="113" t="s">
        <v>264</v>
      </c>
      <c r="D13" s="113" t="s">
        <v>218</v>
      </c>
      <c r="E13" s="113" t="s">
        <v>227</v>
      </c>
      <c r="F13" s="114" t="s">
        <v>207</v>
      </c>
      <c r="G13" s="114" t="s">
        <v>265</v>
      </c>
      <c r="H13" s="114">
        <v>6</v>
      </c>
      <c r="I13" s="114" t="s">
        <v>266</v>
      </c>
      <c r="J13" s="114">
        <v>1990</v>
      </c>
      <c r="K13" s="115" t="s">
        <v>267</v>
      </c>
      <c r="L13" s="116">
        <v>91089</v>
      </c>
      <c r="M13" s="114" t="str">
        <f t="shared" si="0"/>
        <v>01.01.2021 31.12.2021</v>
      </c>
      <c r="N13" s="114" t="str">
        <f>M13</f>
        <v>01.01.2021 31.12.2021</v>
      </c>
      <c r="O13" s="114" t="str">
        <f>M13</f>
        <v>01.01.2021 31.12.2021</v>
      </c>
      <c r="P13" s="114" t="s">
        <v>209</v>
      </c>
      <c r="Q13" s="374" t="s">
        <v>216</v>
      </c>
    </row>
    <row r="14" spans="2:17" ht="33.75">
      <c r="B14" s="373" t="s">
        <v>398</v>
      </c>
      <c r="C14" s="113" t="s">
        <v>268</v>
      </c>
      <c r="D14" s="113" t="s">
        <v>269</v>
      </c>
      <c r="E14" s="118">
        <v>11</v>
      </c>
      <c r="F14" s="114" t="s">
        <v>270</v>
      </c>
      <c r="G14" s="114" t="s">
        <v>271</v>
      </c>
      <c r="H14" s="114" t="s">
        <v>208</v>
      </c>
      <c r="I14" s="114" t="s">
        <v>272</v>
      </c>
      <c r="J14" s="114">
        <v>2010</v>
      </c>
      <c r="K14" s="115" t="s">
        <v>273</v>
      </c>
      <c r="L14" s="116" t="s">
        <v>208</v>
      </c>
      <c r="M14" s="114" t="str">
        <f t="shared" si="0"/>
        <v>01.01.2021 31.12.2021</v>
      </c>
      <c r="N14" s="121" t="s">
        <v>208</v>
      </c>
      <c r="O14" s="121" t="s">
        <v>208</v>
      </c>
      <c r="P14" s="114" t="s">
        <v>209</v>
      </c>
      <c r="Q14" s="374" t="s">
        <v>216</v>
      </c>
    </row>
    <row r="15" spans="2:17" ht="33.75">
      <c r="B15" s="373" t="s">
        <v>399</v>
      </c>
      <c r="C15" s="113" t="s">
        <v>274</v>
      </c>
      <c r="D15" s="113" t="s">
        <v>275</v>
      </c>
      <c r="E15" s="113" t="s">
        <v>276</v>
      </c>
      <c r="F15" s="114" t="s">
        <v>277</v>
      </c>
      <c r="G15" s="114" t="s">
        <v>278</v>
      </c>
      <c r="H15" s="114" t="s">
        <v>208</v>
      </c>
      <c r="I15" s="114" t="s">
        <v>279</v>
      </c>
      <c r="J15" s="114">
        <v>2013</v>
      </c>
      <c r="K15" s="115" t="s">
        <v>280</v>
      </c>
      <c r="L15" s="116" t="s">
        <v>208</v>
      </c>
      <c r="M15" s="114" t="str">
        <f t="shared" si="0"/>
        <v>01.01.2021 31.12.2021</v>
      </c>
      <c r="N15" s="121" t="s">
        <v>208</v>
      </c>
      <c r="O15" s="114" t="s">
        <v>208</v>
      </c>
      <c r="P15" s="114" t="s">
        <v>209</v>
      </c>
      <c r="Q15" s="374" t="s">
        <v>216</v>
      </c>
    </row>
    <row r="16" spans="2:17" ht="33.75">
      <c r="B16" s="373" t="s">
        <v>400</v>
      </c>
      <c r="C16" s="113" t="s">
        <v>281</v>
      </c>
      <c r="D16" s="113" t="s">
        <v>282</v>
      </c>
      <c r="E16" s="113">
        <v>22</v>
      </c>
      <c r="F16" s="113" t="s">
        <v>283</v>
      </c>
      <c r="G16" s="113" t="s">
        <v>284</v>
      </c>
      <c r="H16" s="113">
        <v>1</v>
      </c>
      <c r="I16" s="113" t="s">
        <v>285</v>
      </c>
      <c r="J16" s="113">
        <v>2013</v>
      </c>
      <c r="K16" s="113">
        <v>140</v>
      </c>
      <c r="L16" s="120" t="s">
        <v>208</v>
      </c>
      <c r="M16" s="114" t="str">
        <f t="shared" si="0"/>
        <v>01.01.2021 31.12.2021</v>
      </c>
      <c r="N16" s="113" t="s">
        <v>208</v>
      </c>
      <c r="O16" s="114" t="str">
        <f>M16</f>
        <v>01.01.2021 31.12.2021</v>
      </c>
      <c r="P16" s="114" t="s">
        <v>209</v>
      </c>
      <c r="Q16" s="117" t="s">
        <v>216</v>
      </c>
    </row>
    <row r="17" spans="2:17" ht="33.75">
      <c r="B17" s="373" t="s">
        <v>401</v>
      </c>
      <c r="C17" s="113" t="s">
        <v>286</v>
      </c>
      <c r="D17" s="113" t="s">
        <v>287</v>
      </c>
      <c r="E17" s="118" t="s">
        <v>288</v>
      </c>
      <c r="F17" s="113" t="s">
        <v>283</v>
      </c>
      <c r="G17" s="113" t="s">
        <v>289</v>
      </c>
      <c r="H17" s="113">
        <v>1</v>
      </c>
      <c r="I17" s="113" t="s">
        <v>290</v>
      </c>
      <c r="J17" s="113">
        <v>2000</v>
      </c>
      <c r="K17" s="113">
        <v>51175</v>
      </c>
      <c r="L17" s="120" t="s">
        <v>208</v>
      </c>
      <c r="M17" s="114" t="str">
        <f t="shared" si="0"/>
        <v>01.01.2021 31.12.2021</v>
      </c>
      <c r="N17" s="113" t="s">
        <v>208</v>
      </c>
      <c r="O17" s="114" t="str">
        <f>M17</f>
        <v>01.01.2021 31.12.2021</v>
      </c>
      <c r="P17" s="114" t="s">
        <v>209</v>
      </c>
      <c r="Q17" s="117" t="s">
        <v>216</v>
      </c>
    </row>
    <row r="18" spans="2:17" ht="33.75">
      <c r="B18" s="373" t="s">
        <v>402</v>
      </c>
      <c r="C18" s="113" t="s">
        <v>291</v>
      </c>
      <c r="D18" s="113" t="s">
        <v>269</v>
      </c>
      <c r="E18" s="113" t="s">
        <v>292</v>
      </c>
      <c r="F18" s="114" t="s">
        <v>270</v>
      </c>
      <c r="G18" s="114" t="s">
        <v>293</v>
      </c>
      <c r="H18" s="114" t="s">
        <v>208</v>
      </c>
      <c r="I18" s="114" t="s">
        <v>294</v>
      </c>
      <c r="J18" s="114">
        <v>2010</v>
      </c>
      <c r="K18" s="115" t="s">
        <v>295</v>
      </c>
      <c r="L18" s="116" t="s">
        <v>208</v>
      </c>
      <c r="M18" s="114" t="str">
        <f t="shared" si="0"/>
        <v>01.01.2021 31.12.2021</v>
      </c>
      <c r="N18" s="121" t="s">
        <v>208</v>
      </c>
      <c r="O18" s="114" t="s">
        <v>208</v>
      </c>
      <c r="P18" s="114" t="s">
        <v>209</v>
      </c>
      <c r="Q18" s="374" t="s">
        <v>216</v>
      </c>
    </row>
    <row r="19" spans="2:17" ht="33.75">
      <c r="B19" s="373" t="s">
        <v>403</v>
      </c>
      <c r="C19" s="113" t="s">
        <v>296</v>
      </c>
      <c r="D19" s="113" t="s">
        <v>297</v>
      </c>
      <c r="E19" s="113">
        <v>11</v>
      </c>
      <c r="F19" s="113" t="s">
        <v>298</v>
      </c>
      <c r="G19" s="113" t="s">
        <v>299</v>
      </c>
      <c r="H19" s="113">
        <v>1</v>
      </c>
      <c r="I19" s="113" t="s">
        <v>300</v>
      </c>
      <c r="J19" s="113">
        <v>2000</v>
      </c>
      <c r="K19" s="113">
        <v>3210266</v>
      </c>
      <c r="L19" s="120" t="s">
        <v>208</v>
      </c>
      <c r="M19" s="114" t="str">
        <f t="shared" si="0"/>
        <v>01.01.2021 31.12.2021</v>
      </c>
      <c r="N19" s="113" t="s">
        <v>208</v>
      </c>
      <c r="O19" s="114" t="str">
        <f>M18</f>
        <v>01.01.2021 31.12.2021</v>
      </c>
      <c r="P19" s="114" t="s">
        <v>209</v>
      </c>
      <c r="Q19" s="117" t="s">
        <v>216</v>
      </c>
    </row>
    <row r="20" spans="2:17" ht="33.75">
      <c r="B20" s="373" t="s">
        <v>404</v>
      </c>
      <c r="C20" s="113" t="s">
        <v>301</v>
      </c>
      <c r="D20" s="113" t="s">
        <v>302</v>
      </c>
      <c r="E20" s="113">
        <v>266</v>
      </c>
      <c r="F20" s="113" t="s">
        <v>303</v>
      </c>
      <c r="G20" s="113" t="s">
        <v>304</v>
      </c>
      <c r="H20" s="113">
        <v>6</v>
      </c>
      <c r="I20" s="113" t="s">
        <v>305</v>
      </c>
      <c r="J20" s="113">
        <v>1983</v>
      </c>
      <c r="K20" s="113">
        <v>3112310</v>
      </c>
      <c r="L20" s="122">
        <v>60750</v>
      </c>
      <c r="M20" s="114" t="str">
        <f t="shared" si="0"/>
        <v>01.01.2021 31.12.2021</v>
      </c>
      <c r="N20" s="123" t="str">
        <f>M20</f>
        <v>01.01.2021 31.12.2021</v>
      </c>
      <c r="O20" s="123" t="str">
        <f>M20</f>
        <v>01.01.2021 31.12.2021</v>
      </c>
      <c r="P20" s="114" t="s">
        <v>209</v>
      </c>
      <c r="Q20" s="374" t="s">
        <v>216</v>
      </c>
    </row>
    <row r="21" spans="2:17" ht="33.75">
      <c r="B21" s="373" t="s">
        <v>405</v>
      </c>
      <c r="C21" s="113" t="s">
        <v>306</v>
      </c>
      <c r="D21" s="113" t="s">
        <v>287</v>
      </c>
      <c r="E21" s="113" t="s">
        <v>307</v>
      </c>
      <c r="F21" s="113" t="s">
        <v>308</v>
      </c>
      <c r="G21" s="113" t="s">
        <v>309</v>
      </c>
      <c r="H21" s="113">
        <v>5</v>
      </c>
      <c r="I21" s="113" t="s">
        <v>310</v>
      </c>
      <c r="J21" s="113">
        <v>2014</v>
      </c>
      <c r="K21" s="113" t="s">
        <v>311</v>
      </c>
      <c r="L21" s="122">
        <v>44307</v>
      </c>
      <c r="M21" s="114" t="str">
        <f t="shared" si="0"/>
        <v>01.01.2021 31.12.2021</v>
      </c>
      <c r="N21" s="123" t="str">
        <f>M21</f>
        <v>01.01.2021 31.12.2021</v>
      </c>
      <c r="O21" s="123" t="str">
        <f>M21</f>
        <v>01.01.2021 31.12.2021</v>
      </c>
      <c r="P21" s="114" t="s">
        <v>209</v>
      </c>
      <c r="Q21" s="374" t="s">
        <v>216</v>
      </c>
    </row>
    <row r="22" spans="2:17" ht="33.75">
      <c r="B22" s="373" t="s">
        <v>406</v>
      </c>
      <c r="C22" s="113" t="s">
        <v>312</v>
      </c>
      <c r="D22" s="113" t="s">
        <v>313</v>
      </c>
      <c r="E22" s="113" t="s">
        <v>314</v>
      </c>
      <c r="F22" s="114" t="s">
        <v>315</v>
      </c>
      <c r="G22" s="114" t="s">
        <v>316</v>
      </c>
      <c r="H22" s="114" t="s">
        <v>208</v>
      </c>
      <c r="I22" s="114" t="s">
        <v>317</v>
      </c>
      <c r="J22" s="114">
        <v>2017</v>
      </c>
      <c r="K22" s="115" t="s">
        <v>318</v>
      </c>
      <c r="L22" s="116" t="s">
        <v>208</v>
      </c>
      <c r="M22" s="114" t="str">
        <f t="shared" si="0"/>
        <v>01.01.2021 31.12.2021</v>
      </c>
      <c r="N22" s="113"/>
      <c r="O22" s="116" t="s">
        <v>208</v>
      </c>
      <c r="P22" s="114" t="s">
        <v>209</v>
      </c>
      <c r="Q22" s="374" t="s">
        <v>216</v>
      </c>
    </row>
    <row r="23" spans="2:17" ht="33.75">
      <c r="B23" s="373" t="s">
        <v>407</v>
      </c>
      <c r="C23" s="113" t="s">
        <v>319</v>
      </c>
      <c r="D23" s="113" t="s">
        <v>320</v>
      </c>
      <c r="E23" s="113" t="s">
        <v>321</v>
      </c>
      <c r="F23" s="113" t="s">
        <v>303</v>
      </c>
      <c r="G23" s="113" t="s">
        <v>322</v>
      </c>
      <c r="H23" s="113">
        <v>6</v>
      </c>
      <c r="I23" s="113" t="s">
        <v>323</v>
      </c>
      <c r="J23" s="113">
        <v>2017</v>
      </c>
      <c r="K23" s="113" t="s">
        <v>324</v>
      </c>
      <c r="L23" s="120">
        <v>591205</v>
      </c>
      <c r="M23" s="114" t="str">
        <f t="shared" si="0"/>
        <v>01.01.2021 31.12.2021</v>
      </c>
      <c r="N23" s="114" t="str">
        <f>M23</f>
        <v>01.01.2021 31.12.2021</v>
      </c>
      <c r="O23" s="114" t="str">
        <f>M23</f>
        <v>01.01.2021 31.12.2021</v>
      </c>
      <c r="P23" s="114" t="s">
        <v>209</v>
      </c>
      <c r="Q23" s="374" t="s">
        <v>216</v>
      </c>
    </row>
    <row r="24" spans="2:17" ht="33.75">
      <c r="B24" s="373" t="s">
        <v>408</v>
      </c>
      <c r="C24" s="113" t="s">
        <v>325</v>
      </c>
      <c r="D24" s="113" t="s">
        <v>326</v>
      </c>
      <c r="E24" s="113" t="s">
        <v>327</v>
      </c>
      <c r="F24" s="113" t="s">
        <v>328</v>
      </c>
      <c r="G24" s="113" t="s">
        <v>329</v>
      </c>
      <c r="H24" s="113">
        <v>9</v>
      </c>
      <c r="I24" s="113"/>
      <c r="J24" s="113">
        <v>2018</v>
      </c>
      <c r="K24" s="113" t="s">
        <v>330</v>
      </c>
      <c r="L24" s="120">
        <v>106272</v>
      </c>
      <c r="M24" s="114" t="str">
        <f t="shared" si="0"/>
        <v>01.01.2021 31.12.2021</v>
      </c>
      <c r="N24" s="114" t="str">
        <f>M24</f>
        <v>01.01.2021 31.12.2021</v>
      </c>
      <c r="O24" s="114" t="str">
        <f>M24</f>
        <v>01.01.2021 31.12.2021</v>
      </c>
      <c r="P24" s="114" t="s">
        <v>209</v>
      </c>
      <c r="Q24" s="117" t="s">
        <v>216</v>
      </c>
    </row>
    <row r="25" spans="2:17" ht="33.75">
      <c r="B25" s="373" t="s">
        <v>409</v>
      </c>
      <c r="C25" s="113" t="s">
        <v>385</v>
      </c>
      <c r="D25" s="113" t="s">
        <v>326</v>
      </c>
      <c r="E25" s="113" t="s">
        <v>331</v>
      </c>
      <c r="F25" s="113" t="s">
        <v>332</v>
      </c>
      <c r="G25" s="113" t="s">
        <v>329</v>
      </c>
      <c r="H25" s="113">
        <v>9</v>
      </c>
      <c r="I25" s="372">
        <v>43783</v>
      </c>
      <c r="J25" s="113">
        <v>2019</v>
      </c>
      <c r="K25" s="113" t="s">
        <v>333</v>
      </c>
      <c r="L25" s="120">
        <v>103941</v>
      </c>
      <c r="M25" s="114" t="str">
        <f t="shared" si="0"/>
        <v>01.01.2021 31.12.2021</v>
      </c>
      <c r="N25" s="113" t="str">
        <f>M25</f>
        <v>01.01.2021 31.12.2021</v>
      </c>
      <c r="O25" s="113" t="str">
        <f>M25</f>
        <v>01.01.2021 31.12.2021</v>
      </c>
      <c r="P25" s="114" t="s">
        <v>209</v>
      </c>
      <c r="Q25" s="117" t="s">
        <v>216</v>
      </c>
    </row>
    <row r="26" spans="2:17" ht="34.5" thickBot="1">
      <c r="B26" s="375" t="s">
        <v>34</v>
      </c>
      <c r="C26" s="124" t="s">
        <v>334</v>
      </c>
      <c r="D26" s="124" t="s">
        <v>335</v>
      </c>
      <c r="E26" s="124" t="s">
        <v>336</v>
      </c>
      <c r="F26" s="124" t="s">
        <v>337</v>
      </c>
      <c r="G26" s="124" t="s">
        <v>338</v>
      </c>
      <c r="H26" s="124">
        <v>1</v>
      </c>
      <c r="I26" s="125">
        <v>44036</v>
      </c>
      <c r="J26" s="124">
        <v>2019</v>
      </c>
      <c r="K26" s="124" t="s">
        <v>339</v>
      </c>
      <c r="L26" s="126">
        <v>130000</v>
      </c>
      <c r="M26" s="127" t="s">
        <v>387</v>
      </c>
      <c r="N26" s="127" t="str">
        <f>M26</f>
        <v>24.07.2021 23.07.2022</v>
      </c>
      <c r="O26" s="127" t="str">
        <f>M26</f>
        <v>24.07.2021 23.07.2022</v>
      </c>
      <c r="P26" s="128" t="s">
        <v>209</v>
      </c>
      <c r="Q26" s="376" t="s">
        <v>340</v>
      </c>
    </row>
    <row r="134" ht="172.5">
      <c r="H134" s="129" t="s">
        <v>209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8"/>
  <sheetViews>
    <sheetView zoomScalePageLayoutView="0" workbookViewId="0" topLeftCell="A1">
      <selection activeCell="P12" sqref="P12"/>
    </sheetView>
  </sheetViews>
  <sheetFormatPr defaultColWidth="9.140625" defaultRowHeight="15"/>
  <cols>
    <col min="1" max="1" width="3.28125" style="12" customWidth="1"/>
    <col min="2" max="2" width="29.421875" style="12" customWidth="1"/>
    <col min="3" max="3" width="5.00390625" style="12" customWidth="1"/>
    <col min="4" max="4" width="9.57421875" style="351" bestFit="1" customWidth="1"/>
    <col min="5" max="5" width="5.00390625" style="12" customWidth="1"/>
    <col min="6" max="6" width="10.28125" style="352" bestFit="1" customWidth="1"/>
    <col min="7" max="7" width="5.00390625" style="12" customWidth="1"/>
    <col min="8" max="8" width="11.8515625" style="352" bestFit="1" customWidth="1"/>
    <col min="9" max="9" width="5.140625" style="12" bestFit="1" customWidth="1"/>
    <col min="10" max="10" width="10.57421875" style="12" bestFit="1" customWidth="1"/>
    <col min="11" max="11" width="5.140625" style="12" bestFit="1" customWidth="1"/>
    <col min="12" max="12" width="12.57421875" style="352" bestFit="1" customWidth="1"/>
    <col min="13" max="13" width="5.140625" style="12" bestFit="1" customWidth="1"/>
    <col min="14" max="14" width="12.57421875" style="352" bestFit="1" customWidth="1"/>
    <col min="15" max="15" width="12.8515625" style="352" customWidth="1"/>
    <col min="16" max="16" width="54.7109375" style="12" customWidth="1"/>
    <col min="17" max="16384" width="8.8515625" style="12" customWidth="1"/>
  </cols>
  <sheetData>
    <row r="1" spans="2:15" s="322" customFormat="1" ht="13.5">
      <c r="B1" s="355" t="s">
        <v>382</v>
      </c>
      <c r="C1" s="320"/>
      <c r="D1" s="321"/>
      <c r="E1" s="320"/>
      <c r="F1" s="321"/>
      <c r="G1" s="320"/>
      <c r="H1" s="371"/>
      <c r="I1" s="320"/>
      <c r="J1" s="320"/>
      <c r="K1" s="320"/>
      <c r="L1" s="321"/>
      <c r="M1" s="320"/>
      <c r="N1" s="321"/>
      <c r="O1" s="323"/>
    </row>
    <row r="2" ht="13.5" thickBot="1"/>
    <row r="3" spans="2:16" ht="12.75">
      <c r="B3" s="395" t="s">
        <v>359</v>
      </c>
      <c r="C3" s="397">
        <v>2015</v>
      </c>
      <c r="D3" s="398"/>
      <c r="E3" s="398">
        <v>2016</v>
      </c>
      <c r="F3" s="398"/>
      <c r="G3" s="398">
        <v>2017</v>
      </c>
      <c r="H3" s="398"/>
      <c r="I3" s="398">
        <v>2018</v>
      </c>
      <c r="J3" s="398"/>
      <c r="K3" s="399">
        <v>2019</v>
      </c>
      <c r="L3" s="400"/>
      <c r="M3" s="401">
        <v>44155</v>
      </c>
      <c r="N3" s="402"/>
      <c r="O3" s="402"/>
      <c r="P3" s="403"/>
    </row>
    <row r="4" spans="2:16" ht="13.5" thickBot="1">
      <c r="B4" s="396"/>
      <c r="C4" s="343" t="s">
        <v>360</v>
      </c>
      <c r="D4" s="344" t="s">
        <v>361</v>
      </c>
      <c r="E4" s="345" t="s">
        <v>360</v>
      </c>
      <c r="F4" s="346" t="s">
        <v>361</v>
      </c>
      <c r="G4" s="345" t="s">
        <v>360</v>
      </c>
      <c r="H4" s="346" t="s">
        <v>361</v>
      </c>
      <c r="I4" s="345" t="s">
        <v>360</v>
      </c>
      <c r="J4" s="345" t="s">
        <v>361</v>
      </c>
      <c r="K4" s="347" t="s">
        <v>360</v>
      </c>
      <c r="L4" s="369" t="s">
        <v>361</v>
      </c>
      <c r="M4" s="324" t="s">
        <v>360</v>
      </c>
      <c r="N4" s="325" t="s">
        <v>361</v>
      </c>
      <c r="O4" s="357" t="s">
        <v>377</v>
      </c>
      <c r="P4" s="326" t="s">
        <v>378</v>
      </c>
    </row>
    <row r="5" spans="2:16" ht="12.75">
      <c r="B5" s="413" t="s">
        <v>379</v>
      </c>
      <c r="C5" s="416" t="s">
        <v>208</v>
      </c>
      <c r="D5" s="404" t="s">
        <v>208</v>
      </c>
      <c r="E5" s="407">
        <v>1</v>
      </c>
      <c r="F5" s="404">
        <v>220</v>
      </c>
      <c r="G5" s="407">
        <v>2</v>
      </c>
      <c r="H5" s="404">
        <f>2104.44+5166</f>
        <v>7270.4400000000005</v>
      </c>
      <c r="I5" s="407" t="s">
        <v>368</v>
      </c>
      <c r="J5" s="410">
        <v>1928.5</v>
      </c>
      <c r="K5" s="389">
        <v>9</v>
      </c>
      <c r="L5" s="392">
        <v>15817.65</v>
      </c>
      <c r="M5" s="389">
        <v>6</v>
      </c>
      <c r="N5" s="329">
        <v>36133.24</v>
      </c>
      <c r="O5" s="358">
        <v>9843.27</v>
      </c>
      <c r="P5" s="362" t="s">
        <v>370</v>
      </c>
    </row>
    <row r="6" spans="2:16" ht="12.75">
      <c r="B6" s="414"/>
      <c r="C6" s="417"/>
      <c r="D6" s="405"/>
      <c r="E6" s="408"/>
      <c r="F6" s="405"/>
      <c r="G6" s="408"/>
      <c r="H6" s="405"/>
      <c r="I6" s="408"/>
      <c r="J6" s="411"/>
      <c r="K6" s="390"/>
      <c r="L6" s="393"/>
      <c r="M6" s="390"/>
      <c r="N6" s="330">
        <v>2159.1</v>
      </c>
      <c r="O6" s="359">
        <v>2268.1</v>
      </c>
      <c r="P6" s="363" t="s">
        <v>386</v>
      </c>
    </row>
    <row r="7" spans="2:16" ht="12.75">
      <c r="B7" s="414"/>
      <c r="C7" s="417"/>
      <c r="D7" s="405"/>
      <c r="E7" s="408"/>
      <c r="F7" s="405"/>
      <c r="G7" s="408"/>
      <c r="H7" s="405"/>
      <c r="I7" s="408"/>
      <c r="J7" s="411"/>
      <c r="K7" s="390"/>
      <c r="L7" s="393"/>
      <c r="M7" s="390"/>
      <c r="N7" s="330">
        <v>4609.7</v>
      </c>
      <c r="O7" s="359">
        <v>0</v>
      </c>
      <c r="P7" s="363" t="s">
        <v>371</v>
      </c>
    </row>
    <row r="8" spans="2:16" ht="12.75">
      <c r="B8" s="414"/>
      <c r="C8" s="417"/>
      <c r="D8" s="405"/>
      <c r="E8" s="408"/>
      <c r="F8" s="405"/>
      <c r="G8" s="408"/>
      <c r="H8" s="405"/>
      <c r="I8" s="408"/>
      <c r="J8" s="411"/>
      <c r="K8" s="390"/>
      <c r="L8" s="393"/>
      <c r="M8" s="390"/>
      <c r="N8" s="330">
        <v>1451.37</v>
      </c>
      <c r="O8" s="359">
        <v>0</v>
      </c>
      <c r="P8" s="363" t="s">
        <v>372</v>
      </c>
    </row>
    <row r="9" spans="2:16" ht="12.75">
      <c r="B9" s="414"/>
      <c r="C9" s="417"/>
      <c r="D9" s="405"/>
      <c r="E9" s="408"/>
      <c r="F9" s="405"/>
      <c r="G9" s="408"/>
      <c r="H9" s="405"/>
      <c r="I9" s="408"/>
      <c r="J9" s="411"/>
      <c r="K9" s="390"/>
      <c r="L9" s="393"/>
      <c r="M9" s="390"/>
      <c r="N9" s="330">
        <v>2997.4</v>
      </c>
      <c r="O9" s="359">
        <v>3106.4</v>
      </c>
      <c r="P9" s="363" t="s">
        <v>373</v>
      </c>
    </row>
    <row r="10" spans="2:16" ht="12.75">
      <c r="B10" s="415"/>
      <c r="C10" s="418"/>
      <c r="D10" s="406"/>
      <c r="E10" s="409"/>
      <c r="F10" s="406"/>
      <c r="G10" s="409"/>
      <c r="H10" s="406"/>
      <c r="I10" s="409"/>
      <c r="J10" s="412"/>
      <c r="K10" s="391"/>
      <c r="L10" s="394"/>
      <c r="M10" s="391"/>
      <c r="N10" s="330">
        <v>10886.2</v>
      </c>
      <c r="O10" s="359">
        <v>0</v>
      </c>
      <c r="P10" s="363" t="s">
        <v>376</v>
      </c>
    </row>
    <row r="11" spans="2:18" ht="12.75">
      <c r="B11" s="367" t="s">
        <v>362</v>
      </c>
      <c r="C11" s="327" t="s">
        <v>208</v>
      </c>
      <c r="D11" s="331" t="s">
        <v>208</v>
      </c>
      <c r="E11" s="328" t="s">
        <v>208</v>
      </c>
      <c r="F11" s="331" t="s">
        <v>208</v>
      </c>
      <c r="G11" s="328" t="s">
        <v>208</v>
      </c>
      <c r="H11" s="331" t="s">
        <v>208</v>
      </c>
      <c r="I11" s="328" t="s">
        <v>208</v>
      </c>
      <c r="J11" s="328" t="s">
        <v>208</v>
      </c>
      <c r="K11" s="332" t="s">
        <v>208</v>
      </c>
      <c r="L11" s="330" t="s">
        <v>208</v>
      </c>
      <c r="M11" s="332">
        <v>2</v>
      </c>
      <c r="N11" s="330">
        <v>600</v>
      </c>
      <c r="O11" s="359">
        <v>0</v>
      </c>
      <c r="P11" s="364" t="s">
        <v>374</v>
      </c>
      <c r="Q11" s="353"/>
      <c r="R11" s="353"/>
    </row>
    <row r="12" spans="2:16" ht="12.75">
      <c r="B12" s="367" t="s">
        <v>363</v>
      </c>
      <c r="C12" s="327" t="s">
        <v>208</v>
      </c>
      <c r="D12" s="331" t="s">
        <v>208</v>
      </c>
      <c r="E12" s="328" t="s">
        <v>208</v>
      </c>
      <c r="F12" s="331" t="s">
        <v>208</v>
      </c>
      <c r="G12" s="328" t="s">
        <v>208</v>
      </c>
      <c r="H12" s="331" t="s">
        <v>208</v>
      </c>
      <c r="I12" s="328" t="s">
        <v>208</v>
      </c>
      <c r="J12" s="328" t="s">
        <v>208</v>
      </c>
      <c r="K12" s="332" t="s">
        <v>208</v>
      </c>
      <c r="L12" s="330" t="s">
        <v>208</v>
      </c>
      <c r="M12" s="332">
        <v>1</v>
      </c>
      <c r="N12" s="330">
        <v>1474.77</v>
      </c>
      <c r="O12" s="359">
        <v>0</v>
      </c>
      <c r="P12" s="363" t="s">
        <v>375</v>
      </c>
    </row>
    <row r="13" spans="2:16" ht="12.75">
      <c r="B13" s="367" t="s">
        <v>364</v>
      </c>
      <c r="C13" s="327" t="s">
        <v>208</v>
      </c>
      <c r="D13" s="331" t="s">
        <v>208</v>
      </c>
      <c r="E13" s="328">
        <v>1</v>
      </c>
      <c r="F13" s="331">
        <v>735.29</v>
      </c>
      <c r="G13" s="328" t="s">
        <v>208</v>
      </c>
      <c r="H13" s="331" t="s">
        <v>208</v>
      </c>
      <c r="I13" s="328" t="s">
        <v>208</v>
      </c>
      <c r="J13" s="333" t="s">
        <v>208</v>
      </c>
      <c r="K13" s="332" t="s">
        <v>208</v>
      </c>
      <c r="L13" s="354" t="s">
        <v>208</v>
      </c>
      <c r="M13" s="332" t="s">
        <v>208</v>
      </c>
      <c r="N13" s="354" t="s">
        <v>208</v>
      </c>
      <c r="O13" s="359" t="s">
        <v>208</v>
      </c>
      <c r="P13" s="363" t="s">
        <v>208</v>
      </c>
    </row>
    <row r="14" spans="2:16" ht="12.75">
      <c r="B14" s="367" t="s">
        <v>365</v>
      </c>
      <c r="C14" s="327" t="s">
        <v>208</v>
      </c>
      <c r="D14" s="331" t="s">
        <v>208</v>
      </c>
      <c r="E14" s="328" t="s">
        <v>208</v>
      </c>
      <c r="F14" s="331" t="s">
        <v>208</v>
      </c>
      <c r="G14" s="328" t="s">
        <v>208</v>
      </c>
      <c r="H14" s="331" t="s">
        <v>208</v>
      </c>
      <c r="I14" s="328" t="s">
        <v>208</v>
      </c>
      <c r="J14" s="328" t="s">
        <v>208</v>
      </c>
      <c r="K14" s="332" t="s">
        <v>208</v>
      </c>
      <c r="L14" s="330" t="s">
        <v>208</v>
      </c>
      <c r="M14" s="332" t="s">
        <v>208</v>
      </c>
      <c r="N14" s="330" t="s">
        <v>208</v>
      </c>
      <c r="O14" s="359" t="s">
        <v>208</v>
      </c>
      <c r="P14" s="363" t="s">
        <v>208</v>
      </c>
    </row>
    <row r="15" spans="2:16" ht="12.75">
      <c r="B15" s="367" t="s">
        <v>366</v>
      </c>
      <c r="C15" s="327" t="s">
        <v>208</v>
      </c>
      <c r="D15" s="331" t="s">
        <v>208</v>
      </c>
      <c r="E15" s="328" t="s">
        <v>208</v>
      </c>
      <c r="F15" s="331" t="s">
        <v>208</v>
      </c>
      <c r="G15" s="328" t="s">
        <v>208</v>
      </c>
      <c r="H15" s="331" t="s">
        <v>208</v>
      </c>
      <c r="I15" s="328" t="s">
        <v>208</v>
      </c>
      <c r="J15" s="328" t="s">
        <v>208</v>
      </c>
      <c r="K15" s="332" t="s">
        <v>208</v>
      </c>
      <c r="L15" s="330" t="s">
        <v>208</v>
      </c>
      <c r="M15" s="332" t="s">
        <v>208</v>
      </c>
      <c r="N15" s="330" t="s">
        <v>208</v>
      </c>
      <c r="O15" s="359" t="s">
        <v>208</v>
      </c>
      <c r="P15" s="363" t="s">
        <v>208</v>
      </c>
    </row>
    <row r="16" spans="2:16" ht="13.5" thickBot="1">
      <c r="B16" s="368" t="s">
        <v>369</v>
      </c>
      <c r="C16" s="366" t="s">
        <v>208</v>
      </c>
      <c r="D16" s="349" t="s">
        <v>208</v>
      </c>
      <c r="E16" s="348" t="s">
        <v>208</v>
      </c>
      <c r="F16" s="349" t="s">
        <v>208</v>
      </c>
      <c r="G16" s="348" t="s">
        <v>208</v>
      </c>
      <c r="H16" s="349" t="s">
        <v>208</v>
      </c>
      <c r="I16" s="348" t="s">
        <v>208</v>
      </c>
      <c r="J16" s="348" t="s">
        <v>208</v>
      </c>
      <c r="K16" s="350">
        <v>1</v>
      </c>
      <c r="L16" s="342">
        <v>150</v>
      </c>
      <c r="M16" s="350" t="s">
        <v>208</v>
      </c>
      <c r="N16" s="342" t="s">
        <v>208</v>
      </c>
      <c r="O16" s="360" t="s">
        <v>208</v>
      </c>
      <c r="P16" s="365" t="s">
        <v>208</v>
      </c>
    </row>
    <row r="17" spans="2:16" ht="13.5" thickBot="1">
      <c r="B17" s="334" t="s">
        <v>167</v>
      </c>
      <c r="C17" s="335" t="s">
        <v>208</v>
      </c>
      <c r="D17" s="336">
        <f>SUM(D5:D15)</f>
        <v>0</v>
      </c>
      <c r="E17" s="337">
        <v>2</v>
      </c>
      <c r="F17" s="336">
        <f>SUM(F7:F15)</f>
        <v>735.29</v>
      </c>
      <c r="G17" s="337">
        <v>2</v>
      </c>
      <c r="H17" s="336">
        <f>SUM(H5:H15)</f>
        <v>7270.4400000000005</v>
      </c>
      <c r="I17" s="337">
        <v>1</v>
      </c>
      <c r="J17" s="338">
        <f>SUM(J5:J15)</f>
        <v>1928.5</v>
      </c>
      <c r="K17" s="339">
        <v>10</v>
      </c>
      <c r="L17" s="370">
        <f>SUM(L5:L16)</f>
        <v>15967.65</v>
      </c>
      <c r="M17" s="340">
        <v>9</v>
      </c>
      <c r="N17" s="341">
        <f>SUM(N5:N16)</f>
        <v>60311.77999999999</v>
      </c>
      <c r="O17" s="361">
        <f>SUM(O5:O16)</f>
        <v>15217.77</v>
      </c>
      <c r="P17" s="356" t="s">
        <v>380</v>
      </c>
    </row>
    <row r="18" ht="12.75">
      <c r="B18" s="23" t="s">
        <v>367</v>
      </c>
    </row>
  </sheetData>
  <sheetProtection/>
  <mergeCells count="19">
    <mergeCell ref="H5:H10"/>
    <mergeCell ref="I5:I10"/>
    <mergeCell ref="J5:J10"/>
    <mergeCell ref="B5:B10"/>
    <mergeCell ref="C5:C10"/>
    <mergeCell ref="D5:D10"/>
    <mergeCell ref="E5:E10"/>
    <mergeCell ref="F5:F10"/>
    <mergeCell ref="G5:G10"/>
    <mergeCell ref="K5:K10"/>
    <mergeCell ref="L5:L10"/>
    <mergeCell ref="M5:M10"/>
    <mergeCell ref="B3:B4"/>
    <mergeCell ref="C3:D3"/>
    <mergeCell ref="E3:F3"/>
    <mergeCell ref="G3:H3"/>
    <mergeCell ref="I3:J3"/>
    <mergeCell ref="K3:L3"/>
    <mergeCell ref="M3:P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2"/>
  <sheetViews>
    <sheetView zoomScale="96" zoomScaleNormal="96" zoomScalePageLayoutView="0" workbookViewId="0" topLeftCell="A1">
      <selection activeCell="D4" sqref="D4"/>
    </sheetView>
  </sheetViews>
  <sheetFormatPr defaultColWidth="9.140625" defaultRowHeight="15"/>
  <cols>
    <col min="1" max="1" width="5.28125" style="0" customWidth="1"/>
    <col min="3" max="3" width="23.00390625" style="129" customWidth="1"/>
    <col min="4" max="4" width="66.00390625" style="0" customWidth="1"/>
    <col min="5" max="5" width="51.8515625" style="0" customWidth="1"/>
  </cols>
  <sheetData>
    <row r="1" spans="2:8" ht="22.5" customHeight="1">
      <c r="B1" s="382" t="s">
        <v>381</v>
      </c>
      <c r="C1" s="382"/>
      <c r="D1" s="382"/>
      <c r="E1" s="382"/>
      <c r="F1" s="382"/>
      <c r="G1" s="382"/>
      <c r="H1" s="382"/>
    </row>
    <row r="2" spans="2:8" ht="13.5" customHeight="1" thickBot="1">
      <c r="B2" s="101"/>
      <c r="C2" s="101"/>
      <c r="D2" s="101"/>
      <c r="E2" s="101"/>
      <c r="F2" s="101"/>
      <c r="G2" s="101"/>
      <c r="H2" s="101"/>
    </row>
    <row r="3" spans="2:5" ht="15" thickBot="1">
      <c r="B3" s="136"/>
      <c r="C3" s="137" t="s">
        <v>341</v>
      </c>
      <c r="D3" s="138" t="s">
        <v>342</v>
      </c>
      <c r="E3" s="137" t="s">
        <v>343</v>
      </c>
    </row>
    <row r="4" spans="2:5" ht="66">
      <c r="B4" s="134" t="s">
        <v>1</v>
      </c>
      <c r="C4" s="142" t="s">
        <v>344</v>
      </c>
      <c r="D4" s="139" t="s">
        <v>345</v>
      </c>
      <c r="E4" s="135" t="s">
        <v>346</v>
      </c>
    </row>
    <row r="5" spans="2:5" ht="14.25">
      <c r="B5" s="130" t="s">
        <v>2</v>
      </c>
      <c r="C5" s="143" t="s">
        <v>148</v>
      </c>
      <c r="D5" s="140" t="s">
        <v>347</v>
      </c>
      <c r="E5" s="131" t="s">
        <v>348</v>
      </c>
    </row>
    <row r="6" spans="2:5" ht="26.25">
      <c r="B6" s="130" t="s">
        <v>3</v>
      </c>
      <c r="C6" s="143" t="s">
        <v>58</v>
      </c>
      <c r="D6" s="140" t="s">
        <v>349</v>
      </c>
      <c r="E6" s="131" t="s">
        <v>208</v>
      </c>
    </row>
    <row r="7" spans="2:5" ht="66">
      <c r="B7" s="130" t="s">
        <v>4</v>
      </c>
      <c r="C7" s="143" t="s">
        <v>350</v>
      </c>
      <c r="D7" s="140" t="s">
        <v>351</v>
      </c>
      <c r="E7" s="131" t="s">
        <v>352</v>
      </c>
    </row>
    <row r="8" spans="2:5" ht="52.5">
      <c r="B8" s="130" t="s">
        <v>5</v>
      </c>
      <c r="C8" s="143" t="s">
        <v>162</v>
      </c>
      <c r="D8" s="140" t="s">
        <v>353</v>
      </c>
      <c r="E8" s="131" t="s">
        <v>352</v>
      </c>
    </row>
    <row r="9" spans="2:5" ht="26.25">
      <c r="B9" s="130" t="s">
        <v>6</v>
      </c>
      <c r="C9" s="143" t="s">
        <v>354</v>
      </c>
      <c r="D9" s="140" t="s">
        <v>355</v>
      </c>
      <c r="E9" s="131" t="s">
        <v>208</v>
      </c>
    </row>
    <row r="10" spans="2:5" ht="52.5">
      <c r="B10" s="130" t="s">
        <v>7</v>
      </c>
      <c r="C10" s="143" t="s">
        <v>56</v>
      </c>
      <c r="D10" s="140" t="s">
        <v>356</v>
      </c>
      <c r="E10" s="131" t="s">
        <v>352</v>
      </c>
    </row>
    <row r="11" spans="2:5" ht="52.5">
      <c r="B11" s="130" t="s">
        <v>8</v>
      </c>
      <c r="C11" s="143" t="s">
        <v>156</v>
      </c>
      <c r="D11" s="140" t="s">
        <v>357</v>
      </c>
      <c r="E11" s="131" t="s">
        <v>352</v>
      </c>
    </row>
    <row r="12" spans="2:5" ht="27" thickBot="1">
      <c r="B12" s="132" t="s">
        <v>9</v>
      </c>
      <c r="C12" s="144" t="s">
        <v>57</v>
      </c>
      <c r="D12" s="141" t="s">
        <v>358</v>
      </c>
      <c r="E12" s="133" t="s">
        <v>208</v>
      </c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KasiaM</dc:creator>
  <cp:keywords/>
  <dc:description/>
  <cp:lastModifiedBy>EwaK</cp:lastModifiedBy>
  <cp:lastPrinted>2020-09-07T07:56:44Z</cp:lastPrinted>
  <dcterms:created xsi:type="dcterms:W3CDTF">2012-01-13T14:07:06Z</dcterms:created>
  <dcterms:modified xsi:type="dcterms:W3CDTF">2020-12-04T12:57:30Z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